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E:\Aesthetic Ecosystems\Articles\Low Maintenance Plants\"/>
    </mc:Choice>
  </mc:AlternateContent>
  <bookViews>
    <workbookView xWindow="360" yWindow="135" windowWidth="22995" windowHeight="9720"/>
  </bookViews>
  <sheets>
    <sheet name="Web" sheetId="6" r:id="rId1"/>
  </sheets>
  <definedNames>
    <definedName name="_xlnm.Print_Area" localSheetId="0">Web!$A$1:$R$184</definedName>
  </definedNames>
  <calcPr calcId="171027" concurrentCalc="0"/>
</workbook>
</file>

<file path=xl/calcChain.xml><?xml version="1.0" encoding="utf-8"?>
<calcChain xmlns="http://schemas.openxmlformats.org/spreadsheetml/2006/main">
  <c r="R2" i="6" l="1"/>
  <c r="R3" i="6"/>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Q2" i="6"/>
  <c r="Q3" i="6"/>
  <c r="Q4" i="6"/>
  <c r="Q5" i="6"/>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P2" i="6"/>
  <c r="P3" i="6"/>
  <c r="P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172" i="6"/>
  <c r="P173" i="6"/>
  <c r="P174" i="6"/>
  <c r="P175" i="6"/>
  <c r="P176" i="6"/>
  <c r="P177" i="6"/>
  <c r="P178" i="6"/>
  <c r="P179" i="6"/>
  <c r="P180" i="6"/>
  <c r="P181" i="6"/>
  <c r="P182" i="6"/>
  <c r="P183" i="6"/>
  <c r="P184" i="6"/>
</calcChain>
</file>

<file path=xl/sharedStrings.xml><?xml version="1.0" encoding="utf-8"?>
<sst xmlns="http://schemas.openxmlformats.org/spreadsheetml/2006/main" count="2070" uniqueCount="901">
  <si>
    <t>Common Name</t>
  </si>
  <si>
    <t>Plant Type</t>
  </si>
  <si>
    <t>Scientific Name</t>
  </si>
  <si>
    <t>Sun</t>
  </si>
  <si>
    <t>Moisture</t>
  </si>
  <si>
    <t>Bloom Time</t>
  </si>
  <si>
    <t>Bloom Color</t>
  </si>
  <si>
    <t>Comments</t>
  </si>
  <si>
    <t>Soil</t>
  </si>
  <si>
    <t>Fertility</t>
  </si>
  <si>
    <t>Fragrant Sumac</t>
  </si>
  <si>
    <t>American Hazelnut</t>
  </si>
  <si>
    <t>Red twig Dogwood</t>
  </si>
  <si>
    <t>winterberry</t>
  </si>
  <si>
    <t>Ilex verticillata</t>
  </si>
  <si>
    <t>fothergilla</t>
  </si>
  <si>
    <t>Fothergilla gardenii</t>
  </si>
  <si>
    <t>Viburnum dentatum</t>
  </si>
  <si>
    <t>Rhus aromatica</t>
  </si>
  <si>
    <t>Lindera benzoin</t>
  </si>
  <si>
    <t>Corylus americana</t>
  </si>
  <si>
    <t>Amelanchier canadensis</t>
  </si>
  <si>
    <t>Shrub</t>
  </si>
  <si>
    <t>Cercis canadensis</t>
  </si>
  <si>
    <t>pagoda dogwood</t>
  </si>
  <si>
    <t>Cornus alternifolia</t>
  </si>
  <si>
    <t>bur oak</t>
  </si>
  <si>
    <t>Quercus macrocarpa</t>
  </si>
  <si>
    <t>pin oak</t>
  </si>
  <si>
    <t>Quercus palustris</t>
  </si>
  <si>
    <t>Acer rubrum</t>
  </si>
  <si>
    <t>Tree</t>
  </si>
  <si>
    <t>foam flower</t>
  </si>
  <si>
    <t>Tiarella</t>
  </si>
  <si>
    <t>solomons seal</t>
  </si>
  <si>
    <t>Polygonatum odoratum</t>
  </si>
  <si>
    <t>bigroot geranium</t>
  </si>
  <si>
    <t>Geranium macrorrhizum</t>
  </si>
  <si>
    <t>yarrow</t>
  </si>
  <si>
    <t>Achillea millefolium</t>
  </si>
  <si>
    <t>Herbaceous Perennial</t>
  </si>
  <si>
    <t>Fern</t>
  </si>
  <si>
    <t>christmas fern</t>
  </si>
  <si>
    <t>Polystichum acrostichoides</t>
  </si>
  <si>
    <t>lady fern</t>
  </si>
  <si>
    <t>Athyrium filix-femina</t>
  </si>
  <si>
    <t>Panicum virgatum</t>
  </si>
  <si>
    <t>Schizachyrium scoparium</t>
  </si>
  <si>
    <t>Carex pensylvanica</t>
  </si>
  <si>
    <t>Grass</t>
  </si>
  <si>
    <t>Penstemon digitalis</t>
  </si>
  <si>
    <t>Wood Poppy</t>
  </si>
  <si>
    <t>Greek Valerian</t>
  </si>
  <si>
    <t>Alum Root</t>
  </si>
  <si>
    <t>Wild Ginger</t>
  </si>
  <si>
    <t>Jack in the Pulpit</t>
  </si>
  <si>
    <t>Purple Coneflower</t>
  </si>
  <si>
    <t>Butterflyweed</t>
  </si>
  <si>
    <t>Wild Hydrangea</t>
  </si>
  <si>
    <t>Spice Bush</t>
  </si>
  <si>
    <t>Shade</t>
  </si>
  <si>
    <t>Purple False Indigo</t>
  </si>
  <si>
    <t>Dwarf Blue Fescue</t>
  </si>
  <si>
    <t>Palm Sedge</t>
  </si>
  <si>
    <t>Bee Balm</t>
  </si>
  <si>
    <t>Willow Leaf Blue Star</t>
  </si>
  <si>
    <t>Black Eyed Susan</t>
  </si>
  <si>
    <t>Mountain Mint</t>
  </si>
  <si>
    <t>Blue Hyssop</t>
  </si>
  <si>
    <t>Paw Paw</t>
  </si>
  <si>
    <t>Sassafras </t>
  </si>
  <si>
    <t>Redbud</t>
  </si>
  <si>
    <t>Linden</t>
  </si>
  <si>
    <t>Bald cypress </t>
  </si>
  <si>
    <t>Willow</t>
  </si>
  <si>
    <t>River Birch</t>
  </si>
  <si>
    <t>Sycamore</t>
  </si>
  <si>
    <t>Black Walnut</t>
  </si>
  <si>
    <t>Persimmon</t>
  </si>
  <si>
    <t>Serviceberry</t>
  </si>
  <si>
    <t>Northern Pecan</t>
  </si>
  <si>
    <t>Tulip Poplar</t>
  </si>
  <si>
    <t>Virginia Red Cedar</t>
  </si>
  <si>
    <t>American Beech</t>
  </si>
  <si>
    <t>Hop Horn Beam</t>
  </si>
  <si>
    <t>Catalpa</t>
  </si>
  <si>
    <t>Zizia aurea</t>
  </si>
  <si>
    <t>Golden Alexanders</t>
  </si>
  <si>
    <t>Dodecatheon meadia</t>
  </si>
  <si>
    <t>Shooting Star</t>
  </si>
  <si>
    <t>Geranium maculatum</t>
  </si>
  <si>
    <t>Wild Geranium</t>
  </si>
  <si>
    <t>Blephilia ciliata</t>
  </si>
  <si>
    <t>Hairy Wood Mint</t>
  </si>
  <si>
    <t>Coreopsis lanceolota</t>
  </si>
  <si>
    <t>Sand Coreposis</t>
  </si>
  <si>
    <t>Echinacea pallida</t>
  </si>
  <si>
    <t>Pale Purple coneflower</t>
  </si>
  <si>
    <t>Penstemon calycosus</t>
  </si>
  <si>
    <t>Smooth Beardtongue</t>
  </si>
  <si>
    <t>Penstemon hirsutus</t>
  </si>
  <si>
    <t xml:space="preserve">Hairy Beardtongue </t>
  </si>
  <si>
    <t>Penstemon tubaeflorus</t>
  </si>
  <si>
    <t>White Wand Beardtongue</t>
  </si>
  <si>
    <t>Asclepias viridis</t>
  </si>
  <si>
    <t>Antelope Hornmilkweed</t>
  </si>
  <si>
    <t>Asclepias tuberosa</t>
  </si>
  <si>
    <t xml:space="preserve">Echinacea paradoxa </t>
  </si>
  <si>
    <t xml:space="preserve">Ozark Coneflower </t>
  </si>
  <si>
    <t>Tennesse Coneflower</t>
  </si>
  <si>
    <t>Opuntia humifusa</t>
  </si>
  <si>
    <t>Eastern Prickly Pear</t>
  </si>
  <si>
    <t>Allium cernuum</t>
  </si>
  <si>
    <t>Nodding Onion</t>
  </si>
  <si>
    <t>Petalostemum purpureum</t>
  </si>
  <si>
    <t>Purple Prairie Clover</t>
  </si>
  <si>
    <t>Petalostemum candidum</t>
  </si>
  <si>
    <t>White Prairie Clover</t>
  </si>
  <si>
    <t>Chamaecrista fasciculata</t>
  </si>
  <si>
    <t>Partridge Pea</t>
  </si>
  <si>
    <t>Ratibida columnifera</t>
  </si>
  <si>
    <t>Long-headed Coneflower</t>
  </si>
  <si>
    <t>Scutellaria incana</t>
  </si>
  <si>
    <t>Downy Skullcap</t>
  </si>
  <si>
    <t>Scutellaria serrata</t>
  </si>
  <si>
    <t>Showy Skullcap</t>
  </si>
  <si>
    <t>Solidago Juncea</t>
  </si>
  <si>
    <t>Early Goldenrod</t>
  </si>
  <si>
    <t>Rudbeckia fulgida</t>
  </si>
  <si>
    <t>Orange Coneflower</t>
  </si>
  <si>
    <t>Lobelia cardinalis</t>
  </si>
  <si>
    <t>Cardinal flower</t>
  </si>
  <si>
    <t>Lobelia siphilitica</t>
  </si>
  <si>
    <t>Great Blue Lobelia</t>
  </si>
  <si>
    <t>Mistflower</t>
  </si>
  <si>
    <t>Solidago nemoralis</t>
  </si>
  <si>
    <t>Dwarf Goldenrod</t>
  </si>
  <si>
    <t>Gentiana flavida</t>
  </si>
  <si>
    <t>Cream Gentian</t>
  </si>
  <si>
    <t>Gentiana andrewsii</t>
  </si>
  <si>
    <t>Bottle Gentian</t>
  </si>
  <si>
    <t>Heart leaved Aster</t>
  </si>
  <si>
    <t>Aromatic Aster</t>
  </si>
  <si>
    <t>Bouteloua curtipendula</t>
  </si>
  <si>
    <t>Side oats grama</t>
  </si>
  <si>
    <t>Bouteloua gracilis</t>
  </si>
  <si>
    <t>Blue Grama</t>
  </si>
  <si>
    <t xml:space="preserve">Sporabolus heteropelis </t>
  </si>
  <si>
    <t>Prairie Dropseed</t>
  </si>
  <si>
    <t>Late Summer</t>
  </si>
  <si>
    <t>Yellow</t>
  </si>
  <si>
    <t>White or Pink/black</t>
  </si>
  <si>
    <t>Pink</t>
  </si>
  <si>
    <t>Purplish Blue</t>
  </si>
  <si>
    <t>Gold</t>
  </si>
  <si>
    <t>Pale Pink</t>
  </si>
  <si>
    <t>Pinkish</t>
  </si>
  <si>
    <t>White</t>
  </si>
  <si>
    <t>Lime Green/Dark Purple</t>
  </si>
  <si>
    <t>Orange</t>
  </si>
  <si>
    <t>Rosey Pink</t>
  </si>
  <si>
    <t>Yellow/Orange</t>
  </si>
  <si>
    <t>Purple</t>
  </si>
  <si>
    <t>Yellow/black</t>
  </si>
  <si>
    <t>Blueish/Purpleish</t>
  </si>
  <si>
    <t>Yellow/Black</t>
  </si>
  <si>
    <t>Scarlet</t>
  </si>
  <si>
    <t>Blue</t>
  </si>
  <si>
    <t>Cream yellow</t>
  </si>
  <si>
    <t>Sky Blue</t>
  </si>
  <si>
    <t>Sky blue</t>
  </si>
  <si>
    <t>Swamp White Oak</t>
  </si>
  <si>
    <t>Quercus bicolor</t>
  </si>
  <si>
    <t>Provides food for wildlife, host plant for lepitoptera, and nesting sites for birds</t>
  </si>
  <si>
    <t>Dry to Moist</t>
  </si>
  <si>
    <t>Black Tupelo</t>
  </si>
  <si>
    <t>Nyssa sylvatica</t>
  </si>
  <si>
    <t>Lovely branch structure looks nice in winter, unbeatable red fall color</t>
  </si>
  <si>
    <t>Prunus virginiana</t>
  </si>
  <si>
    <t>Canada Red Select Chokecherry</t>
  </si>
  <si>
    <t>White spring flowers smell amazing. Leaves start out green then turn purple/bronze. Only issue: occasional water sprouts that need pruned back to the ground. Provides nectar and is a host plant for many lepidoptera, so expect a few 'chew' holes if you look closely, but unnoticeable at a distance. Good native substitute for invasive Crimson King Norway Maple, and temperamental Japanese Maples</t>
  </si>
  <si>
    <t>Arrowwood Viburnum</t>
  </si>
  <si>
    <t>Adaptable to many soil conditions. White spring flowers, glossy green leaves, purple berries, nice fall color, minimal pruning if given space for eventual 6-8 ft width and 6-10 ft height. 'Chicago Luster' and 'Blue Muffin' are popular cultivars. Fruit for birds</t>
  </si>
  <si>
    <t>Summer Wine Ninebark</t>
  </si>
  <si>
    <t>light pink spirea like flowers in spring, wine red leaf color in the summer, some berries for birds. Retains compact height, and not as susceptible to mildew as other purple leaved nine barks. Give it room to arch and cascade (6-8 ft wide x 5 ft tall). Prune back 1/3 in late winter to have a denser form. Takes harsh full sun, to part shade</t>
  </si>
  <si>
    <t>Part to Full</t>
  </si>
  <si>
    <t>Mission Arborvitae</t>
  </si>
  <si>
    <t>Never needs pruning, nice full shape. Evergreen cover for birds. Sun to part shade, moist to dry</t>
  </si>
  <si>
    <t>Grey Owl Juniper</t>
  </si>
  <si>
    <t>Lovely silvery blue color, arching branches. Never needs pruning if given space to spread to 3 ft height, 6 ft spread. Do not use on a site with apple, crabapple or hawthorn trees, as it is a co-host for cedar-apple rust. Cover for birds.</t>
  </si>
  <si>
    <t>Dwarf globe arborvitae</t>
  </si>
  <si>
    <t>Thuja occidentalis</t>
  </si>
  <si>
    <t>Kalm's St. John's Wort</t>
  </si>
  <si>
    <t>this little native shrub needs no pruning (in fact, doesn't like to be pruned). Nice willow-like foliage, yellow flowers bloom all summer long. Keeps to 3-4 ft height. Provides nectar. Looks great paired with Summer Wine Ninebark and Grey Owl Juniper.</t>
  </si>
  <si>
    <t>Northwind Switch Grass</t>
  </si>
  <si>
    <t>to 5-6 ft tall with silvery blue foliage. Stays upright (doesn't flop). Seeds for birds. Very handsome. Shorter, reddish variety Panicum virgatum 'Shenandoah' adds color and 'fluffy' texture.</t>
  </si>
  <si>
    <t>Wild Columbine</t>
  </si>
  <si>
    <t>Aquilegia canadensis</t>
  </si>
  <si>
    <t>Architectural, bright red/yellow flowers in spring. Nectar source. Reliable and adaptable. Can self seed, so best in a natural woodland garden.</t>
  </si>
  <si>
    <t>Butterfly Milkweed</t>
  </si>
  <si>
    <t>Outstanding orange flowers in mid summer. Thrives in dry sun. Host and nectar plant for monarch butterflies.</t>
  </si>
  <si>
    <t>'October Skies' Aromatic Aster</t>
  </si>
  <si>
    <t>Low (1.5 to 2 ft) mound, covered in light blue daisy-like flowers for weeks in the fall. Thrives in dry sun, to part sun. Nectar and seed source. Not leggy like new england aster. Cut back in late winter/early spring.</t>
  </si>
  <si>
    <t>Woodland stonecrop</t>
  </si>
  <si>
    <t>Sedum ternatum</t>
  </si>
  <si>
    <t>White flowers in spring. Sun to shade</t>
  </si>
  <si>
    <t>Tsuga canadensis-</t>
  </si>
  <si>
    <t>Sorghastrum nutans</t>
  </si>
  <si>
    <t>Evergreen</t>
  </si>
  <si>
    <t>Small Tree/Shrub</t>
  </si>
  <si>
    <t>Dalea candida</t>
  </si>
  <si>
    <t>Senna spp.</t>
  </si>
  <si>
    <t>Dalea purpurea</t>
  </si>
  <si>
    <t>Carex crinita</t>
  </si>
  <si>
    <t>Tradescantia ohiensis</t>
  </si>
  <si>
    <t>Groundcover</t>
  </si>
  <si>
    <t>Iris virginica shrevei</t>
  </si>
  <si>
    <t>Asclepias purpurascens</t>
  </si>
  <si>
    <t>Asclepias incarnata</t>
  </si>
  <si>
    <t>Eryngium yuccifolium</t>
  </si>
  <si>
    <t>Monarda Fistulosa</t>
  </si>
  <si>
    <t>Parthenium integrifolium</t>
  </si>
  <si>
    <t>Pycnanthemum tenuifolium</t>
  </si>
  <si>
    <t>Pycnanthemum virginianum</t>
  </si>
  <si>
    <t>Lilium philadelphicum</t>
  </si>
  <si>
    <t>Euphorbia corollata</t>
  </si>
  <si>
    <t>Soldiago rugosa</t>
  </si>
  <si>
    <t>Silphium terebinthinaceum</t>
  </si>
  <si>
    <t>Vernonia fasciculata</t>
  </si>
  <si>
    <t>Helenium flexuosum</t>
  </si>
  <si>
    <t>Solidago riddellii</t>
  </si>
  <si>
    <t>Helenium autumnale</t>
  </si>
  <si>
    <t>Chelone glabra</t>
  </si>
  <si>
    <t>Liatris aspera</t>
  </si>
  <si>
    <t>Physostegia virginiana</t>
  </si>
  <si>
    <t>Salvia azurea</t>
  </si>
  <si>
    <t>Aster Pilosus</t>
  </si>
  <si>
    <t>Andropogon glomeratus</t>
  </si>
  <si>
    <t>Andropogon virginicus</t>
  </si>
  <si>
    <t>Andropogon gyrans</t>
  </si>
  <si>
    <t>Chasmanthium latifolium</t>
  </si>
  <si>
    <t>Southern Blue Iris</t>
  </si>
  <si>
    <t>Ohio Spiderwort</t>
  </si>
  <si>
    <t>Foxglove Beardtongue</t>
  </si>
  <si>
    <t>Purple Milkweed</t>
  </si>
  <si>
    <t>Swamp milkweed</t>
  </si>
  <si>
    <t>Rattlesnake Master</t>
  </si>
  <si>
    <t>Wild Quinine</t>
  </si>
  <si>
    <t>Slender Mountain Mint</t>
  </si>
  <si>
    <t>Wood's Lily</t>
  </si>
  <si>
    <t>Flowering Spurge</t>
  </si>
  <si>
    <t>Rough Goldenrod</t>
  </si>
  <si>
    <t>Prairie Dock</t>
  </si>
  <si>
    <t>Purple-headed Sneezeweed</t>
  </si>
  <si>
    <t>Riddell's Goldenrod</t>
  </si>
  <si>
    <t>Sneezeweed</t>
  </si>
  <si>
    <t>Turtlehead</t>
  </si>
  <si>
    <t>Button Blazing Star</t>
  </si>
  <si>
    <t>Obedient Plant</t>
  </si>
  <si>
    <t>Blue Sage</t>
  </si>
  <si>
    <t>Frost Aster</t>
  </si>
  <si>
    <t>Little Bluestem</t>
  </si>
  <si>
    <t>Bushy Bluestem</t>
  </si>
  <si>
    <t>Broom Sedge</t>
  </si>
  <si>
    <t>Elliot's Bluestem</t>
  </si>
  <si>
    <t>Inland Oats</t>
  </si>
  <si>
    <t xml:space="preserve">Late Summer </t>
  </si>
  <si>
    <t>4 to 5</t>
  </si>
  <si>
    <t>3 to 4</t>
  </si>
  <si>
    <t>1 to 3</t>
  </si>
  <si>
    <t>3 to 5</t>
  </si>
  <si>
    <t>2 to 3</t>
  </si>
  <si>
    <t>Red</t>
  </si>
  <si>
    <t>Yelow</t>
  </si>
  <si>
    <t>Yelow/Black</t>
  </si>
  <si>
    <t>White/Yellow</t>
  </si>
  <si>
    <t>Baptisia sphaerocarpa</t>
  </si>
  <si>
    <t>Baptisia Australis</t>
  </si>
  <si>
    <t>Baptisia alba</t>
  </si>
  <si>
    <t>Heliopsis helianthoides</t>
  </si>
  <si>
    <t>Asclepias Syriaca</t>
  </si>
  <si>
    <t>Silene regia</t>
  </si>
  <si>
    <t>Ratibida Pinnata</t>
  </si>
  <si>
    <t>Verbena stricta</t>
  </si>
  <si>
    <t>Hibiscus moscheutos</t>
  </si>
  <si>
    <t>Cassia hebecarpa</t>
  </si>
  <si>
    <t>Liatris spictata</t>
  </si>
  <si>
    <t>Liatris pycnostachya</t>
  </si>
  <si>
    <t>Phlox paniculata</t>
  </si>
  <si>
    <t>Boltonia asteroides</t>
  </si>
  <si>
    <t>Lespedeza capitata</t>
  </si>
  <si>
    <t>Liatris scariosa</t>
  </si>
  <si>
    <t>Tripsacum dactyloides</t>
  </si>
  <si>
    <t>Veronicastrum virginicum</t>
  </si>
  <si>
    <t>Rudbeckia submentosa</t>
  </si>
  <si>
    <t>Eupatorium altissimum</t>
  </si>
  <si>
    <t>Solidago speciosa</t>
  </si>
  <si>
    <t>Silphium lacinatum</t>
  </si>
  <si>
    <t>Silphium perfoliatum</t>
  </si>
  <si>
    <t>Silphium trifoliatum</t>
  </si>
  <si>
    <t>Lilium michiganense</t>
  </si>
  <si>
    <t>Lilium canadense</t>
  </si>
  <si>
    <t>Lilium superbum</t>
  </si>
  <si>
    <t>Coreopsis tripteris</t>
  </si>
  <si>
    <t>Rudbeckia laciniata</t>
  </si>
  <si>
    <t>Helianthus giganteus</t>
  </si>
  <si>
    <t>Helianthus grosseserratus</t>
  </si>
  <si>
    <t>Helianthus Maximilliani</t>
  </si>
  <si>
    <t>Andropogon gerardii</t>
  </si>
  <si>
    <t>Yellow Wild Indigo</t>
  </si>
  <si>
    <t>Blue Wild Indigo</t>
  </si>
  <si>
    <t>White Wild Indigo</t>
  </si>
  <si>
    <t>Early Sunflower</t>
  </si>
  <si>
    <t>Common Milkweed</t>
  </si>
  <si>
    <t>Royal Catchfly</t>
  </si>
  <si>
    <t>Grey Headed Coneflower</t>
  </si>
  <si>
    <t>Hoary Vervain</t>
  </si>
  <si>
    <t>Rose Swamp Mallow</t>
  </si>
  <si>
    <t>Wild Senna</t>
  </si>
  <si>
    <t>Marsh Blazing Star</t>
  </si>
  <si>
    <t>Prairie Blazing Star</t>
  </si>
  <si>
    <t>Meadow Phlox</t>
  </si>
  <si>
    <t>False Aster</t>
  </si>
  <si>
    <t>Stiff Goldenrod</t>
  </si>
  <si>
    <t>Round Head Bush Clover</t>
  </si>
  <si>
    <t>Savanna Blazing Star</t>
  </si>
  <si>
    <t>New England Aster</t>
  </si>
  <si>
    <t>Gama Grass</t>
  </si>
  <si>
    <t>Culver's Root</t>
  </si>
  <si>
    <t>Joe Pye Weed</t>
  </si>
  <si>
    <t>Sweet Black Eye Susan</t>
  </si>
  <si>
    <t>Tall Boneset</t>
  </si>
  <si>
    <t>Late Boneset</t>
  </si>
  <si>
    <t>Showy Goldenrod</t>
  </si>
  <si>
    <t>Indian Grass</t>
  </si>
  <si>
    <t>Compass Plant</t>
  </si>
  <si>
    <t>Cup Plant</t>
  </si>
  <si>
    <t>Whorled Rosinweed</t>
  </si>
  <si>
    <t>Michigan Lily</t>
  </si>
  <si>
    <t>Canada Lily</t>
  </si>
  <si>
    <t>Turk's Cap Lily</t>
  </si>
  <si>
    <t>Tall Coreopsis</t>
  </si>
  <si>
    <t>Hollow-stem Joe pye</t>
  </si>
  <si>
    <t>Sweet Joe-Pye</t>
  </si>
  <si>
    <t>Wild Golden Glow</t>
  </si>
  <si>
    <t>Tall Sunflower</t>
  </si>
  <si>
    <t>Tall Ironweed</t>
  </si>
  <si>
    <t>Saw-tooth Sunflower</t>
  </si>
  <si>
    <t>Maximillian Sunflower</t>
  </si>
  <si>
    <t>Big Bluestem</t>
  </si>
  <si>
    <t>Mid Summer</t>
  </si>
  <si>
    <t>1 to 2</t>
  </si>
  <si>
    <t>White or Pink or Reddish</t>
  </si>
  <si>
    <t>Purple/yellow</t>
  </si>
  <si>
    <t>Orange to Red</t>
  </si>
  <si>
    <t>Yellowish Orange</t>
  </si>
  <si>
    <t xml:space="preserve">Not the brightest of yellows, but blooms early in mid to late April with good value for short tongued pollinators, serves as a host for swallowtails, can have reddish fall color and maintain healthy looking broad foliage throughout the growing season within it's correct moisture scale. </t>
  </si>
  <si>
    <t xml:space="preserve">Ephemeral that produces lush fleshy basal leave from which quite intersting shaped flowers are born on naked stems in late April-Mid May. Can be planted in a wide variety of soil and sun exposure conditions. </t>
  </si>
  <si>
    <t>Sometimes acts as an Ephemeral, producing pink quarter sized flowers in May. Can tolerate full sun within it's moisture scale, and also tolerate the shade of an Oak or Maple just as well. May reseed/naturalize if happy.</t>
  </si>
  <si>
    <t xml:space="preserve">Mint family that must be planted on the very-most foreground of a planting to not get overgrown. Puts on vigourous growth in April arising from spreading rhizomes upon which multi-layered blueish flowers are born favorited by native bees and butterflies. Do not cut back the flowering stems after blooming until stems show no life. If prematurely cut, the plants can be significantly weakened. </t>
  </si>
  <si>
    <t xml:space="preserve">A 1 to 3 year old lifespan plant, that packs one of the showiest golden flowers in May-June, attractive to any kind of pollinators, but most commonly small native bees. Very drought tolerant, it needs to be allowed to reseed in the foreground of your garden, so do not deadhead, and as a bonus goldfinches will eat some of the seeds in August. </t>
  </si>
  <si>
    <t>This milkweed has similar growing preferences to Butterfly milkweed, clay that tends to dry out, well drained silty soil, or sloped soils. Place in groups of 3 or 5 upwards to 7 so that the limegreen/dark purple blooms stand out in May before anyother milkweeds bloom.</t>
  </si>
  <si>
    <t>This Echinecea is native glade prairies of Tennesse, so it's root system and leaf forms cause it to be very drought tolerant. The blooms face east, and the plant needs to be in a foreground with companion plants. Does best in full-sun. Use where it is too dry for Echinaecea purpurea</t>
  </si>
  <si>
    <t xml:space="preserve">One of the east's only native Cactus, sometimes it lacks many spines, and floral color ranges from pure vibrant yellow, to yellow/orange depending on seed source. Has to be on the extreme foreground, preferably allowed to grow out onto a walk way or wall to prevent from being shaded out. </t>
  </si>
  <si>
    <t xml:space="preserve">Favorite of bumble bees, best planted tightly and in mass, minimum groups of 4 or 5. Can aesthetically give a soft whiteish-off colored lavendar or pink depending on seed source, in midsummer. </t>
  </si>
  <si>
    <t>Supper fine/soft texture, favorite of native bee species, honeybees may use as well. Has to be in foreground to be truly apprecieated, nice to mix with category A and B grasses, as well as mixing with White Praire Clover</t>
  </si>
  <si>
    <t>Supper fine/soft texture, favorite of native bee species, honeybees may use as well. Has to be in foreground to be truly apprecieated, nice to mix with category A and B grasses, as well as mixing with Purple Praire Clover</t>
  </si>
  <si>
    <t xml:space="preserve">An annual, that in large gardens, will reseed and find a niche to reproduce in. The compound legume foliage, and arichetuture of the plant makes it an attractive specimen into September before setting seed. Must allow to reseed. </t>
  </si>
  <si>
    <t xml:space="preserve">A short, more drought tolerant and tidy version of Ratibida pinnata. We suggest seed sources that produce the Yellow/Black bloom, the marune/black flowers are not as showy. Will not flop like Ratibida pinnata. </t>
  </si>
  <si>
    <t xml:space="preserve">The earliest blooming Goldenrod, best planted in mass, groups of 5 in a sunny landscape. It is not drought sensitive, and the leaves can give off a reddish fall color. Does not spread through rhizomes like Canada goldenrod. </t>
  </si>
  <si>
    <t xml:space="preserve">Shy away from Cultivars, seek out seed sources from August blooming Orange Coneflowers. One of the showiest natives, that hosts a few butterflies/moths as well. Mostly attractive to short-tounge pollinators. </t>
  </si>
  <si>
    <t>Humming bird attractor also pollinated by a few select butterflies. Very shade tolerant like Great Blue Lobelia if the soil holds enough moisture, and also full-sun tolerant if the soil holds enough moisture. Will get taller than most Category A plants, but foliage can get overgrown by Category B Plants.</t>
  </si>
  <si>
    <t>Hard to not mix Cardinal flower with Great Blue Lobelia for Red/Blue contrast. Grows in the same conditions as Cardinal flower, except is more tolerant of well drained soil, as well as more tolerant of drought + full sun. Still does best in moist soils. Native Bee favorite.</t>
  </si>
  <si>
    <t xml:space="preserve">An essential groundcover-like native plant producing a sky blue colored snakeroot-like bloom on short 8"-14" stems in late summer. Can handle some drier soils, but will create smaller colonies, and may wilt during extreme drought. Good space filler in the foreground of a planting. Can also create short midgrounds in large beds, for depth/complex layering. </t>
  </si>
  <si>
    <t>Very shade tolerant aster, that is also tolerant of drier soils in shade. Blooms should be allowed to droop and spill out into the garden late in the season, plants don't strongly support themselves while in bloom.</t>
  </si>
  <si>
    <t>Another fine texture aster, that makes short bushy like clumps spreading by short rhizomes. Essential for most native plant garden foregounds, especially adapted drier soils in full-sun.</t>
  </si>
  <si>
    <t>Broad leaf-Grass like foliage, with Blue/Yellow Iris shaped flowers. The wetter the better, would prefer a pond edge, but is adapted to well amended garden soil.</t>
  </si>
  <si>
    <t xml:space="preserve">Favorite of bees, grass like foliage stays tidy most of summer, may break down aesthetically by late summer. Only blooms in the morning, or into the afternoon on cloudy days. A few isolated clumps are probably advisable, as opposed to masses due to their tendency to decline aesthetically late in the season. </t>
  </si>
  <si>
    <t>Next to Butterfly Milkweed, probably the most vibrantly colored milkweed, hard to find seed for, but is adapted to some shade, and less rhizomatus compared to Common Milkweed, so colonizing will be less overwhelming in a garden.</t>
  </si>
  <si>
    <t xml:space="preserve">If you have good silty garden soil with high organic matter (darker) or saturated soils/wet spots, this is a nice plant to as an isolated specimen. In mass it will look great while in bloom, but if the conditions don't stay moist in August/September, the plant will drop most of it's leaves. With proper moisutre, it can create a bushy display of gently pink flowers favorited by all kinds of pollinators. </t>
  </si>
  <si>
    <t>One of the most popular native plants, good for splashes of color in partial shade, but also adapted to full-sun if soil is moist enough. Tends to wilt if soil doesn't hold enough moisture in full-sun. Consider Tennesse Coneflower in full-sun, poorer soil condtions. Attracts butterflies and native bees consistently.</t>
  </si>
  <si>
    <t>May look akward planted as isolated specimens, but the broad foliage and flat-top white blooms are quite attractive in mass groupings of 5 or 7. Like Rattlesnake Master, you'll find more less commonly seen pollinators on this species when in Bloom.</t>
  </si>
  <si>
    <t>Best planted in mass, groups of 5 of more. The foliage occupies heights of the B Category, but the naked stems upon which it's flowers are held will reach heights of 6 feet in dry soils, and up to 9 feet in moist soils. Since the stems are leafless, it's main visual appearance keeps it best suited to the B Category. Locally sourced seed should bloom Late July-August in the OKI region.</t>
  </si>
  <si>
    <t>Blooms a bit before Tall Ironweed, and stays much shorter and bushier. Creates a good form for horticultural use.</t>
  </si>
  <si>
    <t>A bit more drought tolerant than Helenium autumnale, but can still handle some seasonally saturaed soils. Bushy form and thick blooming pattern allows it to hold its own as isolated specimens.</t>
  </si>
  <si>
    <t xml:space="preserve">This Liatris can have it's foliage shaded out by many plants in the B and C+ Categories, it is best used in dry soil conditions, or planted in mass tightly so it's competing with itself or with category A plants. The height of it's bloom will outgrow most Category A plants. If you have sloped gardens faceing SE, S, or SW those are ideal conditions for this Liatris. </t>
  </si>
  <si>
    <t xml:space="preserve">Plant Obedient plant in a situation in which it can spread out like a ground cover, similar to Mistflower, but taller. The pinkish flowers are utilized effectively by small native bees, though larger native bees may pierce the flower to access the nectar. Placing it in drier conditions, limits it's vigorous spreading. </t>
  </si>
  <si>
    <t xml:space="preserve">Can get bushy by August and overgrow some Category A plants, but provides a super fine texture, and true September-October blooms mostly used by native bees and honeybees. You can collect seed locally in most regions from roadsides. </t>
  </si>
  <si>
    <t xml:space="preserve">A very vigorous grass adapted to full-sun, and near full shade conditions. Good companion plant for Category C plants, but will outcompete many category B plants, and nearly all category A plants. It's ability to reseed can be advantageous in situations in which naturalizing is desired, such as wood-edge gardens, or landscape tree understories. Winter/Fall interest is exceptional. </t>
  </si>
  <si>
    <t>Bushy legume that has a wide +3' spread in maturity, takes at least 5 years to reach good size, but is ornamental after year two from seed. Important for Native Bumble bee species in May gathering early season resources. Prefers full sun. Unique texture in the landscape.</t>
  </si>
  <si>
    <t xml:space="preserve">Rarely the most popular flower for pollinators for whatever reason, but one of the longest blooming and most adaptable native wildflowers. They can produce a powerful display of gold with just 3 hours of direct sun, and withstand full-sun as long as soil moisture is average. It is also less likely to flop compared to Grey headed coneflower, another similar height gold Mid summer wildflower. </t>
  </si>
  <si>
    <t xml:space="preserve">If you have the space, to allow it to grow colonies, you'll be rewarded with a very insect animated, highly fragrant, interestingly formed milkweed. The broad leaf spaced out on broad stems have their own aesthetic. And if soil is moist enough throughout the year, the leaves may show yellow fall color. </t>
  </si>
  <si>
    <t xml:space="preserve">Definetly best planted in mass, groupings of at least 5, or planted throughout it's proper layer within a naturalistic garden. The red blooms are small, but showy in mass, very attractive to hummingbirds and a few butterflies. </t>
  </si>
  <si>
    <t xml:space="preserve">This plant is undeniably showy, but often hard to keep from flopping. To remedy this, use in unamended average soil moistures or use a gama grass or Indian grass matrix to provide proper root competition. </t>
  </si>
  <si>
    <t xml:space="preserve">While the blue flowers are small, the form the plant takes is quite distinct and attractive including the rough hairy leaves. This is probably not a plant best used in mass, more so sporadic single specimens or groups of 3. </t>
  </si>
  <si>
    <t>Rose Mallow can produce White, Pink, or reddish magenta colored blooms depending on seed source, the mixing of the colors is always nice when encountered in the wild. It prefers saturated soil, and is adapted to well amended garden soil high in organic matter. The broad leaves on broad stems can give an unbranched bushy form. Cardinals have been spotted eating seeds when ripe.</t>
  </si>
  <si>
    <t>Adapted to partial shade or full sun, saturated soil or drier soils, and favorited by bumble bees which are one of the only pollinators that can access the pollen through vibrating the flowers. While the stems are unbranched, the density of the stems, and quanitity give it a bushy appearance in maturity.</t>
  </si>
  <si>
    <t xml:space="preserve">The basal foliage of Marsh Blazing star can be shaded out by many Category C plants, and most Category D+ plants. It can also lean when in bloom without proper root competition. Like Rough Blazing star, planting it in mass with itself, or with Category B grasses can be good situations for it. The potential height of the flower spikes land it in the C category, but most of the foliage is at Category B height. </t>
  </si>
  <si>
    <t xml:space="preserve">One of the showiest late summer wildflowers to find in partial shade, but will also grow well in full-sun of soil is a bit above average in quality. Butterflies and Native bees love the short-tubed flowers, uncultivated plants have a range of pinks possible in their bloom appearance. </t>
  </si>
  <si>
    <t>If sneezeweed were leggier and more prone to flopping it would appear quite similar to false aster outside of bloom color. False aster is one that can put on an explosive show, but needs proper layering to maximize aesthetic value. Bushy Category B plants may make good foreground plants to hide it's lower stems which tend to drop their leaves before blooming if too hot/dry, and masses of category B grasses may complement False aster well. It may be best complemented with a Gama Grass and/or Indian Grass matrix.</t>
  </si>
  <si>
    <t xml:space="preserve">Roundheaded bush clover's best attributes are pollinator support, form, and winter interest. The bold brown seed heads stand out amongst seas of grasses in a prairie setting. Similar to how Illinois bundle flower is sometimes planted for winter interest, Roundedheaded bush clover would be a perennial version of that. Blooms are not showy. </t>
  </si>
  <si>
    <t>While the blooms aren't the showiest, the form of the blooms, and the form of the plant it self make it quite ornamental. Best used as a specimen plant, as opposed to mass planting. Attracts unique pollinators, like Wild quinine, and Rattlesnake Master. Good winter texture.</t>
  </si>
  <si>
    <t>The shortest of the 3 most commonly planted Joe Pyes, now botantically Eutrochium. The blooms are more flat it form, compared to E. fistulosum and E. purpureum which are more 2/3rd globe shaped. Still likes moist or saturated soils, favorited by most pollinators.</t>
  </si>
  <si>
    <t xml:space="preserve">A true Eupatorium, extremly drought tolerant becoming a category C plant in the poorest soils, and in moist soils it accends to a D plant. Just as popular with pollinators as Joe Pye, with proper layering, Tall boneset can be a very valuable September White in a full-sun garden space. Never water after establishment. </t>
  </si>
  <si>
    <t xml:space="preserve">Tall bonset has flat-topped flowers, mostly at the top of the stem, while Latebone set blooms in much more branched bushy pattern creating a much fuller display. It requires more moisture than Tall boneset, but can take much more shade that Tall Boneset. If planted in mass  or isolated individuals, the white blooms and light fragrance can really stand out in September. </t>
  </si>
  <si>
    <t>Perhaps the most ornamental of our taller warm season grasses. The flowers and seed heads are exceptional. The foliage can be an average green or blue based on seed source. If the seed is adapted to local conditions, it should be the last grass to bloom, adding to a late summer display of wildflowers significantly.</t>
  </si>
  <si>
    <t xml:space="preserve">Easily one of the most aesthetically interesting native wildflowers, but requires staking, or poor sloped soils, or intense root competition from Category B Warm season Grasses, Gama Grass, Indian Grass, or Big Bluestem. Leaves face North/South as an adaptation to heat/drought. Can easily stand alone as isloated specimens throughout a garden adding a see-through but still broad 7-8' layer. If massed, the single stalks will not create a wall of vegetation, the stalks will remain see-through/see around. </t>
  </si>
  <si>
    <t xml:space="preserve">Unlike Compass Plant, Cup plant can be used to create a broad, non-see through/see around layer. They prefer average soil moisture to abundant soil moisture, and may struggle on dry slopes and poor soils. A wilting Cup Plant is unnattractive so pay attention the moisture scale with this plant. THe cupped leaves attract small birds, insects, and other wildlife to drink the dew or rain collected from the night before, in the morning. You may even catch frogs resting in the cups. The seeds are also eaten by wildlife, and blooms-highly popular making cup plant one of the more animated native plants. May require staking in moist soil. </t>
  </si>
  <si>
    <t xml:space="preserve">The whorled leaf pattern, and graceful tall texture that can catch the wind like Big Bluestem. Smaller flowers than most Silphium species, and as all plants in the E. category, benefits from proper layering and root competition. </t>
  </si>
  <si>
    <t>Interesting fine textured, long lived coreopsis that is best behaved in dry soils which reduce it's growth and probability of flopping. Favorited by small native bees. This plant requires an experienced practitioner to showcase it's beauty.</t>
  </si>
  <si>
    <t>In average soil moisture this native plant will reach heights around 6ft, though the more moist, the taller it gets, up to 10 ft. Like most Eutrochiums and Eupatoriums they're popular with a wide diversity of pollinators. Plant's with similar sizes/forms as culver's root, Tall Boneset, Late Boneset, Gama Grass, New England Aster, False Aster, Wild Senna, Baptisia species, Heliopsis, and Rose Mallow in different conditions are good step downs in layering to balance the height of Joe Pye.</t>
  </si>
  <si>
    <t xml:space="preserve">If grey headed coneflower is difficult to keep from flopping, Wild Golden Glow may be more difficult. Gama Grass may provide enough root competition, but if you would like to have this powerful August display of a gold that truly glows, commit to staking it. It is very adapted to light-moderate shading, and if given enough root competition, has a descent chance of not flopping. A good companion plant within the proper moisture scale would be Joe-Pye weed, side by side, and the plants listed as "Step down" layering plants, are also good for Wild Golden Glow. This Rudbeckia is used by larger as well as small native bees. </t>
  </si>
  <si>
    <t xml:space="preserve">One of the tallest of our wildflowers, it may out grow  Ironweed, Compass Plant, and Joe Pye weed in most conditions. This is useful because it allows for layering/depth to occur within the E category. The adaptability, and tendency not to flop, also make it a nice selection from the E category. Easy to grow from seed.  </t>
  </si>
  <si>
    <t xml:space="preserve">Sawtooth and Maximillian sunflower are good for planting in areas that can where colonizing is tolerable. The flora display on both are exceptional, best companion plants are Big Bluestem, Indian Grass, and Gama Grass. In a garden, accept staking them before you even plant them, and removing runners once a year to control colonizing. The early fall reward of often chocholate scented flowers is worth it. </t>
  </si>
  <si>
    <t xml:space="preserve">This milkweed has similar growing preferences to Butterfly milkweed, clay that tends to dry out, well drained silty soil, or sloped soils. Place in groups of 3 or 5 upwards to 7.  Spectacular Orange that in mass can be the dominant display in a garden especially in the month of June. Seek out locally sourced plants/seed, non-local seed tends to bloom too early or too late leading to odd plant growth cycles. </t>
  </si>
  <si>
    <t>Moist to Saturated</t>
  </si>
  <si>
    <t>Average to Moist</t>
  </si>
  <si>
    <t>Dry to Average</t>
  </si>
  <si>
    <t>Dry to Saturated</t>
  </si>
  <si>
    <t>Average to Saturated</t>
  </si>
  <si>
    <t>Dry</t>
  </si>
  <si>
    <t>1 to 1.5</t>
  </si>
  <si>
    <t>0.5 to 1</t>
  </si>
  <si>
    <t>1.5 to 2</t>
  </si>
  <si>
    <t>1.5 to 3</t>
  </si>
  <si>
    <t>2.5 to 3.5</t>
  </si>
  <si>
    <t>2 to 2.5</t>
  </si>
  <si>
    <t>3*</t>
  </si>
  <si>
    <t>3.5 to 4.5</t>
  </si>
  <si>
    <t>2.53.5</t>
  </si>
  <si>
    <t>2.5 to 4</t>
  </si>
  <si>
    <t>2.4 to 3.5</t>
  </si>
  <si>
    <t>3 to 4.5</t>
  </si>
  <si>
    <t>4 to 6</t>
  </si>
  <si>
    <t>7 to 9</t>
  </si>
  <si>
    <t>6 to 8</t>
  </si>
  <si>
    <t>5 to 7</t>
  </si>
  <si>
    <t>7 to 10</t>
  </si>
  <si>
    <t>6 to 9</t>
  </si>
  <si>
    <t>5 to 8</t>
  </si>
  <si>
    <t>Height (ft)</t>
  </si>
  <si>
    <t>Symphyotrichum oblongifolium</t>
  </si>
  <si>
    <t>Cultivar</t>
  </si>
  <si>
    <t>Biokovo</t>
  </si>
  <si>
    <t>Angelina</t>
  </si>
  <si>
    <t>October Skies</t>
  </si>
  <si>
    <t>Geranium</t>
  </si>
  <si>
    <t>Sedum</t>
  </si>
  <si>
    <t>Allium</t>
  </si>
  <si>
    <t>Millennium</t>
  </si>
  <si>
    <t>Northwind</t>
  </si>
  <si>
    <t>Gemo</t>
  </si>
  <si>
    <t>Grey Owl</t>
  </si>
  <si>
    <t>Techny</t>
  </si>
  <si>
    <t>Seward</t>
  </si>
  <si>
    <t>Physocarpus opufolious</t>
  </si>
  <si>
    <t>Juniperus virginiana</t>
  </si>
  <si>
    <t>Hypericum kalmiunum</t>
  </si>
  <si>
    <t>native shade plant that has exceptional fall color (maybe also know that it tolerates black walnut and that the berries are good for birds)</t>
  </si>
  <si>
    <t xml:space="preserve">Symphyotrichum cordiflorus </t>
  </si>
  <si>
    <t>Wikipedia</t>
  </si>
  <si>
    <t>plants.usda.gov</t>
  </si>
  <si>
    <t>Celtis occidentalis</t>
  </si>
  <si>
    <t>Amorpha fruticosa</t>
  </si>
  <si>
    <t>Ribes americanum</t>
  </si>
  <si>
    <t>Cephylanthus occidentalis</t>
  </si>
  <si>
    <t>Pinus strobus</t>
  </si>
  <si>
    <t>Juniperus communis</t>
  </si>
  <si>
    <t>Rudbeckia hirta</t>
  </si>
  <si>
    <t>https://en.wikipedia.org/wiki/Rudbeckia_hirta</t>
  </si>
  <si>
    <t>Juglans nigra</t>
  </si>
  <si>
    <t>https://en.wikipedia.org/wiki/Juglans_nigra</t>
  </si>
  <si>
    <t>Monarda spp.</t>
  </si>
  <si>
    <t>https://en.wikipedia.org/wiki/Monarda</t>
  </si>
  <si>
    <t>Taxodium distichum</t>
  </si>
  <si>
    <t>https://en.wikipedia.org/wiki/Taxodium_distichum</t>
  </si>
  <si>
    <t>https://en.wikipedia.org/wiki/Panicum_virgatum</t>
  </si>
  <si>
    <t>https://plants.usda.gov/core/profile?symbol=CASP8</t>
  </si>
  <si>
    <t>https://en.wikipedia.org/wiki/Catalpa_speciosa</t>
  </si>
  <si>
    <t>Catalpa speciosa</t>
  </si>
  <si>
    <t>Festuca ovina glauca</t>
  </si>
  <si>
    <t>https://hvp.osu.edu/pocketgardener/source/description/fe_lauca.html</t>
  </si>
  <si>
    <t>Origin</t>
  </si>
  <si>
    <t>Europe</t>
  </si>
  <si>
    <t>https://en.wikipedia.org/wiki/Phlox_paniculata</t>
  </si>
  <si>
    <t>US E</t>
  </si>
  <si>
    <t>Geranium × cantabrigiense</t>
  </si>
  <si>
    <t>Sterile hybrid</t>
  </si>
  <si>
    <t>http://www.missouribotanicalgarden.org/PlantFinder/PlantFinderDetails.aspx?kempercode=s870</t>
  </si>
  <si>
    <t>US</t>
  </si>
  <si>
    <t>Ostrya virginiana</t>
  </si>
  <si>
    <t>https://en.wikipedia.org/wiki/Ostrya_virginiana</t>
  </si>
  <si>
    <t>Spigelia marilandica</t>
  </si>
  <si>
    <t>https://en.wikipedia.org/wiki/Spigelia_marilandica</t>
  </si>
  <si>
    <t>http://www.missouribotanicalgarden.org/PlantFinder/PlantFinderDetails.aspx?kempercode=f640</t>
  </si>
  <si>
    <t>US SE</t>
  </si>
  <si>
    <t>Indian Pink</t>
  </si>
  <si>
    <t>Vernonia gigantea</t>
  </si>
  <si>
    <t>Tilia americana</t>
  </si>
  <si>
    <t>https://plants.usda.gov/core/profile?symbol=TIAM</t>
  </si>
  <si>
    <t>Symphyotrichum novae-angliae</t>
  </si>
  <si>
    <t>https://en.wikipedia.org/wiki/Pycnanthemum_virginianum</t>
  </si>
  <si>
    <t>https://plants.usda.gov/core/profile?symbol=pyvi</t>
  </si>
  <si>
    <t>Carya illinoinensis</t>
  </si>
  <si>
    <t>https://en.wikipedia.org/wiki/Pecan</t>
  </si>
  <si>
    <t>Carex muskingumensis</t>
  </si>
  <si>
    <t>http://www.missouribotanicalgarden.org/PlantFinder/PlantFinderDetails.aspx?kempercode=r390</t>
  </si>
  <si>
    <t>https://en.wikipedia.org/wiki/Carex_muskingumensis</t>
  </si>
  <si>
    <t>Asimina triloba</t>
  </si>
  <si>
    <t>https://en.wikipedia.org/wiki/Conoclinium_coelestinum</t>
  </si>
  <si>
    <t>https://plants.usda.gov/core/profile?symbol=COCO13</t>
  </si>
  <si>
    <t>https://plants.usda.gov/core/profile?symbol=HIMO</t>
  </si>
  <si>
    <t>Diospyros virginiana</t>
  </si>
  <si>
    <t>https://en.wikipedia.org/wiki/Diospyros_virginiana</t>
  </si>
  <si>
    <t>Echinacea purpurea</t>
  </si>
  <si>
    <t>Baptisia australis x alba</t>
  </si>
  <si>
    <t>Hybrid</t>
  </si>
  <si>
    <t>http://www.missouribotanicalgarden.org/PlantFinder/PlantFinderDetails.aspx?kempercode=y170</t>
  </si>
  <si>
    <t>https://en.wikipedia.org/wiki/Eryngium_yuccifolium</t>
  </si>
  <si>
    <t>https://plants.usda.gov/core/profile?symbol=ERYU</t>
  </si>
  <si>
    <t>http://www.missouribotanicalgarden.org/PlantFinder/PlantFinderDetails.aspx?kempercode=g500</t>
  </si>
  <si>
    <t>Cornus sericea</t>
  </si>
  <si>
    <t>http://www.missouribotanicalgarden.org/PlantFinder/PlantFinderDetails.aspx?kempercode=c300</t>
  </si>
  <si>
    <t>https://en.wikipedia.org/wiki/Cornus_sericea</t>
  </si>
  <si>
    <t>https://plants.usda.gov/core/profile?symbol=cose16</t>
  </si>
  <si>
    <t>US N</t>
  </si>
  <si>
    <t>Betula nigra</t>
  </si>
  <si>
    <t>https://en.wikipedia.org/wiki/Betula_nigra</t>
  </si>
  <si>
    <t>https://plants.usda.gov/core/profile?symbol=BENI</t>
  </si>
  <si>
    <t>Sassafras albidum</t>
  </si>
  <si>
    <t>https://en.wikipedia.org/wiki/Sassafras_albidum</t>
  </si>
  <si>
    <t>https://plants.usda.gov/core/profile?symbol=saal5</t>
  </si>
  <si>
    <t>http://www.missouribotanicalgarden.org/PlantFinder/PlantFinderDetails.aspx?kempercode=i820</t>
  </si>
  <si>
    <t>Sedum reflexum</t>
  </si>
  <si>
    <t>https://plants.usda.gov/core/profile?symbol=SERE4</t>
  </si>
  <si>
    <t>https://en.wikipedia.org/wiki/Sedum_reflexum</t>
  </si>
  <si>
    <t>http://www.missouribotanicalgarden.org/PlantFinder/PlantFinderDetails.aspx?kempercode=c655</t>
  </si>
  <si>
    <t>Platanus occidentalis</t>
  </si>
  <si>
    <t>https://plants.usda.gov/core/profile?symbol=ploc</t>
  </si>
  <si>
    <t>https://en.wikipedia.org/wiki/Platanus_occidentalis</t>
  </si>
  <si>
    <t>http://www.missouribotanicalgarden.org/PlantFinder/PlantFinderDetails.aspx?kempercode=a891</t>
  </si>
  <si>
    <t>Liriodendron tulipifera</t>
  </si>
  <si>
    <t>https://en.wikipedia.org/wiki/Liriodendron_tulipifera</t>
  </si>
  <si>
    <t>https://plants.usda.gov/core/profile?symbol=LITU</t>
  </si>
  <si>
    <t>http://www.missouribotanicalgarden.org/PlantFinder/PlantFinderDetails.aspx?kempercode=a878</t>
  </si>
  <si>
    <t>https://en.wikipedia.org/wiki/Juniperus_virginiana</t>
  </si>
  <si>
    <t>https://plants.usda.gov/core/profile?symbol=JUVI</t>
  </si>
  <si>
    <t>http://www.missouribotanicalgarden.org/PlantFinder/PlantFinderDetails.aspx?kempercode=a394</t>
  </si>
  <si>
    <t>Salix spp</t>
  </si>
  <si>
    <t>Amsonia tabernaemontana</t>
  </si>
  <si>
    <t>https://plants.usda.gov/core/profile?symbol=amta2</t>
  </si>
  <si>
    <t>http://www.missouribotanicalgarden.org/PlantFinder/PlantFinderDetails.aspx?kempercode=b280</t>
  </si>
  <si>
    <t>Arisaema triphyllum</t>
  </si>
  <si>
    <t>Asarum canadense</t>
  </si>
  <si>
    <t>Heuchera americana</t>
  </si>
  <si>
    <t>Hydrangea arborescens</t>
  </si>
  <si>
    <t>Polemonium reptans</t>
  </si>
  <si>
    <t>Stylophorum diphyllum</t>
  </si>
  <si>
    <t>Fagus grandifolia</t>
  </si>
  <si>
    <t>https://en.wikipedia.org/wiki/Fagus_grandifolia</t>
  </si>
  <si>
    <t>https://plants.usda.gov/core/profile?symbol=FAGR</t>
  </si>
  <si>
    <t>http://www.missouribotanicalgarden.org/PlantFinder/PlantFinderDetails.aspx?kempercode=a865</t>
  </si>
  <si>
    <t>http://www.missouribotanicalgarden.org/PlantFinder/PlantFinderDetails.aspx?kempercode=j170</t>
  </si>
  <si>
    <t>Zone Cool</t>
  </si>
  <si>
    <t>Zone Warm</t>
  </si>
  <si>
    <t>40 to 70</t>
  </si>
  <si>
    <t>http://www.missouribotanicalgarden.org/PlantFinder/PlantFinderDetails.aspx?taxonid=263431</t>
  </si>
  <si>
    <t>http://www.missouribotanicalgarden.org/PlantFinder/PlantFinderDetails.aspx?kempercode=z580</t>
  </si>
  <si>
    <t>25 to 30</t>
  </si>
  <si>
    <t>Average</t>
  </si>
  <si>
    <t>Wide range</t>
  </si>
  <si>
    <t>http://www.missouribotanicalgarden.org/PlantFinder/PlantFinderDetails.aspx?kempercode=j290</t>
  </si>
  <si>
    <t>http://www.missouribotanicalgarden.org/PlantFinder/PlantFinderDetails.aspx?kempercode=g720</t>
  </si>
  <si>
    <t>Full</t>
  </si>
  <si>
    <t>Wide Range</t>
  </si>
  <si>
    <t>http://www.missouribotanicalgarden.org/PlantFinder/PlantFinderDetails.aspx?taxonid=285172&amp;isprofile=0&amp;</t>
  </si>
  <si>
    <t>3 to 6</t>
  </si>
  <si>
    <t>US S</t>
  </si>
  <si>
    <t>https://plants.usda.gov/core/profile?symbol=ANGY2</t>
  </si>
  <si>
    <t>https://plants.usda.gov/core/profile?symbol=anvi2</t>
  </si>
  <si>
    <t>https://en.wikipedia.org/wiki/Andropogon_virginicus</t>
  </si>
  <si>
    <t>Poor to Average</t>
  </si>
  <si>
    <t>1 to 2.5</t>
  </si>
  <si>
    <t>Sep</t>
  </si>
  <si>
    <t>Apr to May</t>
  </si>
  <si>
    <t>May to Jun</t>
  </si>
  <si>
    <t>May Jun</t>
  </si>
  <si>
    <t>May to Early Jun</t>
  </si>
  <si>
    <t>Jun to Sep</t>
  </si>
  <si>
    <t>Mid Jul to Sep</t>
  </si>
  <si>
    <t>Early Jun to Jul</t>
  </si>
  <si>
    <t>Mid Jun to Jul</t>
  </si>
  <si>
    <t>Jun to Jul</t>
  </si>
  <si>
    <t>Early Jul to Sep</t>
  </si>
  <si>
    <t>Late Jul to Sep</t>
  </si>
  <si>
    <t>Late Jun to Jul</t>
  </si>
  <si>
    <t>Jun to Jul?</t>
  </si>
  <si>
    <t>Mid Jul to Aug</t>
  </si>
  <si>
    <t>Jun to Aug</t>
  </si>
  <si>
    <t>Aug to Sep</t>
  </si>
  <si>
    <t>Early Jul to Aug</t>
  </si>
  <si>
    <t>Late Jul to Aug</t>
  </si>
  <si>
    <t>Aug</t>
  </si>
  <si>
    <t>Mid Jun to Aug</t>
  </si>
  <si>
    <t>Jul to Aug</t>
  </si>
  <si>
    <t>Late Jun to Aug</t>
  </si>
  <si>
    <t>AugSep</t>
  </si>
  <si>
    <t>Early Jul to Early Aug</t>
  </si>
  <si>
    <t>Septeber to Oct</t>
  </si>
  <si>
    <t>Sep to Oct</t>
  </si>
  <si>
    <t>Aug to Oct</t>
  </si>
  <si>
    <t>http://www.missouribotanicalgarden.org/PlantFinder/PlantFinderDetails.aspx?kempercode=b490</t>
  </si>
  <si>
    <t>https://en.wikipedia.org/wiki/Asclepias_tuberosa</t>
  </si>
  <si>
    <t>https://plants.usda.gov/core/profile?symbol=astu</t>
  </si>
  <si>
    <t>https://en.wikipedia.org/wiki/Asclepias_incarnata</t>
  </si>
  <si>
    <t>https://plants.usda.gov/core/profile?symbol=ASIN</t>
  </si>
  <si>
    <t>http://www.missouribotanicalgarden.org/PlantFinder/PlantFinderDetails.aspx?kempercode=g410</t>
  </si>
  <si>
    <t>https://en.wikipedia.org/wiki/Asclepias_purpurascens</t>
  </si>
  <si>
    <t>https://plants.usda.gov/core/profile?symbol=aspu2</t>
  </si>
  <si>
    <t>http://www.missouribotanicalgarden.org/PlantFinder/PlantFinderDetails.aspx?taxonid=276864</t>
  </si>
  <si>
    <t>https://en.wikipedia.org/wiki/Asclepias_syriaca</t>
  </si>
  <si>
    <t>https://plants.usda.gov/core/profile?symbol=assy</t>
  </si>
  <si>
    <t>http://www.missouribotanicalgarden.org/PlantFinder/PlantFinderDetails.aspx?kempercode=b480</t>
  </si>
  <si>
    <t>https://en.wikipedia.org/wiki/Asclepias_viridis</t>
  </si>
  <si>
    <t>https://plants.usda.gov/core/profile?symbol=asvi2</t>
  </si>
  <si>
    <t>http://www.missouribotanicalgarden.org/PlantFinder/PlantFinderDetails.aspx?taxonid=276865&amp;isprofile=0&amp;</t>
  </si>
  <si>
    <t>https://en.wikipedia.org/wiki/Baptisia_alba</t>
  </si>
  <si>
    <t>https://plants.usda.gov/core/profile?symbol=BAAL</t>
  </si>
  <si>
    <t>http://www.missouribotanicalgarden.org/PlantFinder/PlantFinderDetails.aspx?taxonid=280643&amp;isprofile=0&amp;</t>
  </si>
  <si>
    <t>https://en.wikipedia.org/wiki/Baptisia_australis</t>
  </si>
  <si>
    <t>https://plants.usda.gov/core/profile?symbol=baau</t>
  </si>
  <si>
    <t>http://www.missouribotanicalgarden.org/PlantFinder/PlantFinderDetails.aspx?kempercode=b660</t>
  </si>
  <si>
    <t>Purple Smoke</t>
  </si>
  <si>
    <t>https://en.wikipedia.org/wiki/Baptisia_sphaerocarpa</t>
  </si>
  <si>
    <t>https://plants.usda.gov/core/profile?symbol=BASP</t>
  </si>
  <si>
    <t>http://www.missouribotanicalgarden.org/PlantFinder/PlantFinderDetails.aspx?kempercode=a769</t>
  </si>
  <si>
    <t>Planted tightly in mass, Side Oats can create an interesting grass-aesthetic. Would also be good companion plants for Dwarf Goldenrod and Purple/White Praiire Clover - sized natives.</t>
  </si>
  <si>
    <t>https://en.wikipedia.org/wiki/Bouteloua_curtipendula</t>
  </si>
  <si>
    <t>https://plants.usda.gov/core/profile?symbol=BOCU</t>
  </si>
  <si>
    <t>http://www.missouribotanicalgarden.org/PlantFinder/PlantFinderDetails.aspx?kempercode=g730</t>
  </si>
  <si>
    <t>US MW</t>
  </si>
  <si>
    <t>https://en.wikipedia.org/wiki/Bouteloua_gracilis</t>
  </si>
  <si>
    <t>https://plants.usda.gov/core/profile?symbol=bogr2</t>
  </si>
  <si>
    <t>http://www.missouribotanicalgarden.org/PlantFinder/PlantFinderDetails.aspx?kempercode=j550</t>
  </si>
  <si>
    <t>http://www.missouribotanicalgarden.org/PlantFinder/PlantFinderDetails.aspx?taxonid=279732</t>
  </si>
  <si>
    <t>https://plants.usda.gov/core/profile?symbol=cacr6</t>
  </si>
  <si>
    <t>Fringed Sedge</t>
  </si>
  <si>
    <t>https://plants.usda.gov/core/profile?symbol=CAMU9</t>
  </si>
  <si>
    <t>Shade to Part</t>
  </si>
  <si>
    <t>https://en.wikipedia.org/wiki/Carex_pensylvanica</t>
  </si>
  <si>
    <t>https://plants.usda.gov/core/profile?symbol=cape6</t>
  </si>
  <si>
    <t>http://www.missouribotanicalgarden.org/PlantFinder/PlantFinderDetails.aspx?kempercode=f237</t>
  </si>
  <si>
    <t>Sedge</t>
  </si>
  <si>
    <t>Fox Sedge</t>
  </si>
  <si>
    <t>Carex vulpinoidea</t>
  </si>
  <si>
    <t>https://en.wikipedia.org/wiki/Carex_vulpinoidea</t>
  </si>
  <si>
    <t>https://plants.usda.gov/core/profile?symbol=cavu2</t>
  </si>
  <si>
    <t>http://www.missouribotanicalgarden.org/PlantFinder/PlantFinderDetails.aspx?kempercode=g760</t>
  </si>
  <si>
    <t>20 to 30</t>
  </si>
  <si>
    <t>April</t>
  </si>
  <si>
    <t>https://en.wikipedia.org/wiki/Cercis_canadensis</t>
  </si>
  <si>
    <t>https://plants.usda.gov/core/profile?symbol=ceca4</t>
  </si>
  <si>
    <t>http://www.missouribotanicalgarden.org/PlantFinder/PlantFinderDetails.aspx?kempercode=h550</t>
  </si>
  <si>
    <t>https://en.wikipedia.org/wiki/Coreopsis_lanceolata</t>
  </si>
  <si>
    <t>https://plants.usda.gov/core/profile?symbol=cola5</t>
  </si>
  <si>
    <t>http://www.missouribotanicalgarden.org/PlantFinder/PlantFinderDetails.aspx?kempercode=j880</t>
  </si>
  <si>
    <t>https://en.wikipedia.org/wiki/Coreopsis_tripteris</t>
  </si>
  <si>
    <t>https://plants.usda.gov/core/profile?symbol=cotr4</t>
  </si>
  <si>
    <t>http://www.missouribotanicalgarden.org/PlantFinder/PlantFinderDetails.aspx?kempercode=g470</t>
  </si>
  <si>
    <t>2 to 8</t>
  </si>
  <si>
    <t>Average to High</t>
  </si>
  <si>
    <t>15 to 25</t>
  </si>
  <si>
    <t>Yellow-White</t>
  </si>
  <si>
    <t>https://en.wikipedia.org/wiki/Cornus_alternifolia</t>
  </si>
  <si>
    <t>https://plants.usda.gov/core/profile?symbol=coal2</t>
  </si>
  <si>
    <t>http://www.missouribotanicalgarden.org/PlantFinder/PlantFinderDetails.aspx?kempercode=b992</t>
  </si>
  <si>
    <t>10 to 16</t>
  </si>
  <si>
    <t>Mar to Apr</t>
  </si>
  <si>
    <t>Brown to Red</t>
  </si>
  <si>
    <t>https://en.wikipedia.org/wiki/Corylus_americana</t>
  </si>
  <si>
    <t>https://plants.usda.gov/core/profile?symbol=coam3</t>
  </si>
  <si>
    <t>http://www.missouribotanicalgarden.org/PlantFinder/PlantFinderDetails.aspx?kempercode=c350</t>
  </si>
  <si>
    <t>https://en.wikipedia.org/wiki/Echinacea_pallida</t>
  </si>
  <si>
    <t>https://plants.usda.gov/core/profile?symbol=ecpa</t>
  </si>
  <si>
    <t>http://www.missouribotanicalgarden.org/PlantFinder/PlantFinderDetails.aspx?kempercode=c570</t>
  </si>
  <si>
    <t>Echinacea tennesseensis</t>
  </si>
  <si>
    <t>https://en.wikipedia.org/wiki/Echinacea_paradoxa</t>
  </si>
  <si>
    <t>https://plants.usda.gov/core/profile?symbol=ecpa2</t>
  </si>
  <si>
    <t>http://www.missouribotanicalgarden.org/PlantFinder/PlantFinderDetails.aspx?kempercode=k180</t>
  </si>
  <si>
    <t>Purple Pink</t>
  </si>
  <si>
    <t>https://en.wikipedia.org/wiki/Echinacea_purpurea</t>
  </si>
  <si>
    <t>https://plants.usda.gov/core/profile?symbol=ecpu</t>
  </si>
  <si>
    <t>http://www.missouribotanicalgarden.org/PlantFinder/PlantFinderDetails.aspx?kempercode=c580</t>
  </si>
  <si>
    <t>Sandy to Clay</t>
  </si>
  <si>
    <t>US Tenn</t>
  </si>
  <si>
    <t>https://en.wikipedia.org/wiki/Echinacea_tennesseensis</t>
  </si>
  <si>
    <t>https://plants.usda.gov/core/profile?symbol=ECTE3</t>
  </si>
  <si>
    <t>http://www.missouribotanicalgarden.org/PlantFinder/PlantFinderDetails.aspx?kempercode=r430</t>
  </si>
  <si>
    <t>https://en.wikipedia.org/wiki/Eupatorium_altissimum</t>
  </si>
  <si>
    <t>https://plants.usda.gov/core/profile?symbol=EUAL3</t>
  </si>
  <si>
    <t>http://www.missouribotanicalgarden.org/PlantFinder/PlantFinderDetails.aspx?taxonid=277503&amp;isprofile=0&amp;</t>
  </si>
  <si>
    <t>Conoclinium coelestinum </t>
  </si>
  <si>
    <t>Loamy</t>
  </si>
  <si>
    <t>Loamy Acidic</t>
  </si>
  <si>
    <t>Sandy to Loamy</t>
  </si>
  <si>
    <t>Acidic</t>
  </si>
  <si>
    <t>http://www.missouribotanicalgarden.org/PlantFinder/PlantFinderDetails.aspx?kempercode=j870</t>
  </si>
  <si>
    <t>Eutrochium fistulosum</t>
  </si>
  <si>
    <t>https://en.wikipedia.org/wiki/Eutrochium_fistulosum</t>
  </si>
  <si>
    <t>https://plants.usda.gov/core/profile?symbol=eufi14</t>
  </si>
  <si>
    <t>http://www.missouribotanicalgarden.org/PlantFinder/PlantFinderDetails.aspx?kempercode=c720</t>
  </si>
  <si>
    <t>Eutrochium maculatum</t>
  </si>
  <si>
    <t>Loamy to Clay</t>
  </si>
  <si>
    <t>4 to 7</t>
  </si>
  <si>
    <t>https://en.wikipedia.org/wiki/Eutrochium_maculatum</t>
  </si>
  <si>
    <t>https://plants.usda.gov/core/profile?symbol=EUMA9</t>
  </si>
  <si>
    <t>http://www.missouribotanicalgarden.org/PlantFinder/PlantFinderDetails.aspx?taxonid=292659&amp;isprofile=1&amp;basic=maculatum</t>
  </si>
  <si>
    <t>Eutrochium purpureum</t>
  </si>
  <si>
    <t>https://en.wikipedia.org/wiki/Eutrochium_purpureum</t>
  </si>
  <si>
    <t>https://plants.usda.gov/core/profile?symbol=eupu21</t>
  </si>
  <si>
    <t>http://www.missouribotanicalgarden.org/PlantFinder/PlantFinderDetails.aspx?kempercode=c740</t>
  </si>
  <si>
    <t>Eupatorium serotinum</t>
  </si>
  <si>
    <t>https://en.wikipedia.org/wiki/Eupatorium_serotinum</t>
  </si>
  <si>
    <t>https://plants.usda.gov/core/profile?symbol=euse2</t>
  </si>
  <si>
    <t>Apr to Jul</t>
  </si>
  <si>
    <t>Magenta</t>
  </si>
  <si>
    <t>https://en.wikipedia.org/wiki/Geranium_macrorrhizum</t>
  </si>
  <si>
    <t>http://www.missouribotanicalgarden.org/PlantFinder/PlantFinderDetails.aspx?taxonid=245622&amp;isprofile=0&amp;</t>
  </si>
  <si>
    <t>https://en.wikipedia.org/wiki/Geranium_maculatum</t>
  </si>
  <si>
    <t>https://plants.usda.gov/core/profile?symbol=gema</t>
  </si>
  <si>
    <t>http://www.missouribotanicalgarden.org/PlantFinder/PlantFinderDetails.aspx?kempercode=c850</t>
  </si>
  <si>
    <t>White Pink</t>
  </si>
  <si>
    <t>https://en.wikipedia.org/wiki/Heuchera_americana</t>
  </si>
  <si>
    <t>https://plants.usda.gov/core/profile?symbol=heam6</t>
  </si>
  <si>
    <t>http://www.missouribotanicalgarden.org/PlantFinder/PlantFinderDetails.aspx?kempercode=k460</t>
  </si>
  <si>
    <t>1 to 25</t>
  </si>
  <si>
    <t>Upper Hemisphere</t>
  </si>
  <si>
    <t>https://en.wikipedia.org/wiki/Juniperus_communis</t>
  </si>
  <si>
    <t>https://plants.usda.gov/core/profile?symbol=juco6</t>
  </si>
  <si>
    <t>http://www.missouribotanicalgarden.org/PlantFinder/PlantFinderDetails.aspx?taxonid=249863&amp;isprofile=0&amp;</t>
  </si>
  <si>
    <t>30 to 65</t>
  </si>
  <si>
    <t>http://www.missouribotanicalgarden.org/PlantFinder/PlantFinderDetails.aspx?kempercode=d650</t>
  </si>
  <si>
    <t>https://en.wikipedia.org/wiki/Lespedeza_capitata</t>
  </si>
  <si>
    <t>https://plants.usda.gov/core/profile?symbol=leca8</t>
  </si>
  <si>
    <t>http://www.missouribotanicalgarden.org/PlantFinder/PlantFinderDetails.aspx?taxonid=280289&amp;isprofile=0&amp;</t>
  </si>
  <si>
    <t>Shade to Full</t>
  </si>
  <si>
    <t>6 to 12</t>
  </si>
  <si>
    <t>Mar</t>
  </si>
  <si>
    <t>Yellow Green</t>
  </si>
  <si>
    <t>https://en.wikipedia.org/wiki/Lindera_benzoin</t>
  </si>
  <si>
    <t>https://plants.usda.gov/core/profile?symbol=libe3</t>
  </si>
  <si>
    <t>http://www.missouribotanicalgarden.org/PlantFinder/PlantFinderDetails.aspx?kempercode=d890</t>
  </si>
  <si>
    <t>2 to 4</t>
  </si>
  <si>
    <t>Jul to Sep</t>
  </si>
  <si>
    <t>Pink Lavender</t>
  </si>
  <si>
    <t>Wild Bergamot, Bee Balm</t>
  </si>
  <si>
    <t>https://en.wikipedia.org/wiki/Monarda_fistulosa</t>
  </si>
  <si>
    <t>https://plants.usda.gov/core/profile?symbol=MOFI</t>
  </si>
  <si>
    <t>http://www.missouribotanicalgarden.org/PlantFinder/PlantFinderDetails.aspx?kempercode=g560</t>
  </si>
  <si>
    <t>https://plants.usda.gov/core/profile?symbol=pavi2</t>
  </si>
  <si>
    <t>http://www.missouribotanicalgarden.org/PlantFinder/PlantFinderDetails.aspx?kempercode=l460</t>
  </si>
  <si>
    <t>https://en.wikipedia.org/wiki/Penstemon_calycosus</t>
  </si>
  <si>
    <t>https://plants.usda.gov/core/profile?symbol=peca7</t>
  </si>
  <si>
    <t>https://www.amerinursery.com/plants/penstemon-calycosus/</t>
  </si>
  <si>
    <t>https://en.wikipedia.org/wiki/Penstemon_digitalis</t>
  </si>
  <si>
    <t>https://plants.usda.gov/core/profile?symbol=pedi</t>
  </si>
  <si>
    <t>http://www.missouribotanicalgarden.org/PlantFinder/PlantFinderDetails.aspx?kempercode=g590</t>
  </si>
  <si>
    <t>US NE</t>
  </si>
  <si>
    <t>https://en.wikipedia.org/wiki/Penstemon_hirsutus</t>
  </si>
  <si>
    <t>https://plants.usda.gov/core/profile?symbol=pehi</t>
  </si>
  <si>
    <t>https://www.wildflower.org/plants/result.php?id_plant=PEHI</t>
  </si>
  <si>
    <t>https://en.wikipedia.org/wiki/Penstemon_tubaeflorus</t>
  </si>
  <si>
    <t>https://plants.usda.gov/core/profile?symbol=PETU</t>
  </si>
  <si>
    <t>http://www.missouribotanicalgarden.org/PlantFinder/PlantFinderDetails.aspx?taxonid=286991&amp;isprofile=0&amp;</t>
  </si>
  <si>
    <t>https://plants.usda.gov/core/profile?symbol=phpa9</t>
  </si>
  <si>
    <t>http://www.missouribotanicalgarden.org/PlantFinder/PlantFinderDetails.aspx?kempercode=f193&amp;gclid=Cj0KCQiAnOzSBRDGARIsAL-mUB0XOI6ZrfOwmvhw-kLo-qn5OA9fGWOdl4-jX_3Nzt8bPdQhnKv03bAaAu5oEALw_wcB</t>
  </si>
  <si>
    <t xml:space="preserve">Expect this mountain mint to form small circular clumps, not run the bed like  a ground cover like the plants people typically imagine as mints. Probably attracts the widest diversity of pollinators in many floral association, compared to any flower that blooms within it's period.Between Mountain Mints, and Wild Qunine, there aren't many white flowers to balance the aesthetic of your native plant garden this time of year, so in that sense, they're essential. </t>
  </si>
  <si>
    <t>http://www.missouribotanicalgarden.org/PlantFinder/PlantFinderDetails.aspx?kempercode=r690</t>
  </si>
  <si>
    <t>http://www.missouribotanicalgarden.org/PlantFinder/PlantFinderDetails.aspx?kempercode=l880</t>
  </si>
  <si>
    <t>50 to 60</t>
  </si>
  <si>
    <t>https://en.wikipedia.org/wiki/Quercus_bicolor</t>
  </si>
  <si>
    <t>https://plants.usda.gov/core/profile?symbol=qubi</t>
  </si>
  <si>
    <t>http://www.missouribotanicalgarden.org/PlantFinder/PlantFinderDetails.aspx?kempercode=q330</t>
  </si>
  <si>
    <t>60 to 80</t>
  </si>
  <si>
    <t>https://en.wikipedia.org/wiki/Quercus_macrocarpa</t>
  </si>
  <si>
    <t>http://www.missouribotanicalgarden.org/PlantFinder/PlantFinderDetails.aspx?kempercode=a902</t>
  </si>
  <si>
    <t>50 to 70</t>
  </si>
  <si>
    <t>https://en.wikipedia.org/wiki/Quercus_palustris</t>
  </si>
  <si>
    <t>https://plants.usda.gov/core/profile?symbol=qupa2</t>
  </si>
  <si>
    <t>http://www.missouribotanicalgarden.org/PlantFinder/PlantFinderDetails.aspx?kempercode=a904</t>
  </si>
  <si>
    <t>2 to 6</t>
  </si>
  <si>
    <t>https://en.wikipedia.org/wiki/Rhus_aromatica</t>
  </si>
  <si>
    <t>https://plants.usda.gov/core/profile?symbol=rhar4</t>
  </si>
  <si>
    <t>http://www.missouribotanicalgarden.org/PlantFinder/PlantFinderDetails.aspx?kempercode=l980</t>
  </si>
  <si>
    <t>https://plants.usda.gov/core/profile?symbol=rufu2</t>
  </si>
  <si>
    <t>https://en.wikipedia.org/wiki/Rudbeckia_fulgida</t>
  </si>
  <si>
    <t>http://www.missouribotanicalgarden.org/PlantFinder/PlantFinderDetails.aspx?kempercode=g630</t>
  </si>
  <si>
    <t>https://plants.usda.gov/core/profile?symbol=ruhi2</t>
  </si>
  <si>
    <t>http://www.missouribotanicalgarden.org/PlantFinder/PlantFinderDetails.aspx?taxonid=277225</t>
  </si>
  <si>
    <t>https://en.wikipedia.org/wiki/Rudbeckia_laciniata</t>
  </si>
  <si>
    <t>https://plants.usda.gov/core/profile?symbol=rula3</t>
  </si>
  <si>
    <t>http://www.missouribotanicalgarden.org/PlantFinder/PlantFinderDetails.aspx?kempercode=m200</t>
  </si>
  <si>
    <t>https://plants.usda.gov/core/profile?symbol=rusu</t>
  </si>
  <si>
    <t>http://www.missouribotanicalgarden.org/PlantFinder/PlantFinderDetails.aspx?kempercode=g640</t>
  </si>
  <si>
    <t>https://en.wikipedia.org/wiki/Schizachyrium_scoparium</t>
  </si>
  <si>
    <t>https://plants.usda.gov/core/profile?symbol=scsc</t>
  </si>
  <si>
    <t>http://www.missouribotanicalgarden.org/PlantFinder/PlantFinderDetails.aspx?kempercode=f510</t>
  </si>
  <si>
    <t>Loam</t>
  </si>
  <si>
    <t>0.25 to 0.5</t>
  </si>
  <si>
    <t>https://en.wikipedia.org/wiki/Sedum_ternatum</t>
  </si>
  <si>
    <t>https://plants.usda.gov/core/profile?symbol=sete3</t>
  </si>
  <si>
    <t>http://www.missouribotanicalgarden.org/PlantFinder/PlantFinderDetails.aspx?kempercode=m310</t>
  </si>
  <si>
    <t>Loam to Clay</t>
  </si>
  <si>
    <t>https://en.wikipedia.org/wiki/Solidago_rugosa</t>
  </si>
  <si>
    <t>https://plants.usda.gov/core/profile?symbol=soru2</t>
  </si>
  <si>
    <t>http://www.missouribotanicalgarden.org/PlantFinder/PlantFinderDetails.aspx?kempercode=m400</t>
  </si>
  <si>
    <t>https://en.wikipedia.org/wiki/Solidago_juncea</t>
  </si>
  <si>
    <t>https://plants.usda.gov/core/profile?symbol=SOJU</t>
  </si>
  <si>
    <t>http://www.missouribotanicalgarden.org/PlantFinder/PlantFinderDetails.aspx?kempercode=g670</t>
  </si>
  <si>
    <t>https://en.wikipedia.org/wiki/Solidago_nemoralis</t>
  </si>
  <si>
    <t>https://plants.usda.gov/core/profile?symbol=SONE</t>
  </si>
  <si>
    <t>http://www.missouribotanicalgarden.org/PlantFinder/PlantFinderDetails.aspx?taxonid=277240&amp;isprofile=0&amp;=&amp;gclid=Cj0KCQiAnOzSBRDGARIsAL-mUB1J80Pg2kNegbLe44ycOTTebui-i5qo-_lDhjUsV_dLEAOFR7_5JQMaAuDsEALw_wcB</t>
  </si>
  <si>
    <t>https://en.wikipedia.org/wiki/Solidago_riddellii</t>
  </si>
  <si>
    <t>https://plants.usda.gov/core/profile?symbol=OLRI2</t>
  </si>
  <si>
    <t>http://www.missouribotanicalgarden.org/PlantFinder/PlantFinderDetails.aspx?kempercode=g680</t>
  </si>
  <si>
    <t>Solidago ridgida</t>
  </si>
  <si>
    <t>https://plants.usda.gov/core/profile?symbol=OLRIR</t>
  </si>
  <si>
    <t>https://en.wikipedia.org/wiki/Solidago_rigida</t>
  </si>
  <si>
    <t>http://www.missouribotanicalgarden.org/PlantFinder/PlantFinderDetails.aspx?kempercode=f610</t>
  </si>
  <si>
    <t>https://en.wikipedia.org/wiki/Solidago_speciosa</t>
  </si>
  <si>
    <t>https://plants.usda.gov/core/profile?symbol=sosp2</t>
  </si>
  <si>
    <t>http://www.missouribotanicalgarden.org/PlantFinder/PlantFinderDetails.aspx?kempercode=g690</t>
  </si>
  <si>
    <t>https://en.wikipedia.org/wiki/Sorghastrum_nutans</t>
  </si>
  <si>
    <t>https://plants.usda.gov/core/profile?symbol=sonu2</t>
  </si>
  <si>
    <t>http://www.missouribotanicalgarden.org/PlantFinder/PlantFinderDetails.aspx?kempercode=g780</t>
  </si>
  <si>
    <t>US MW E</t>
  </si>
  <si>
    <t>https://en.wikipedia.org/wiki/Sporobolus_heterolepis</t>
  </si>
  <si>
    <t>https://plants.usda.gov/core/profile?symbol=SPHE</t>
  </si>
  <si>
    <t>http://www.missouribotanicalgarden.org/PlantFinder/PlantFinderDetails.aspx?kempercode=f680</t>
  </si>
  <si>
    <t>https://en.wikipedia.org/wiki/Symphyotrichum_cordifolium</t>
  </si>
  <si>
    <t>https://plants.usda.gov/core/profile?symbol=syco4</t>
  </si>
  <si>
    <t>http://www.missouribotanicalgarden.org/PlantFinder/PlantFinderDetails.aspx?kempercode=a788</t>
  </si>
  <si>
    <t>https://en.wikipedia.org/wiki/Symphyotrichum_novae-angliae</t>
  </si>
  <si>
    <t>http://www.missouribotanicalgarden.org/PlantFinder/PlantFinderDetails.aspx?kempercode=b540</t>
  </si>
  <si>
    <t>https://plants.usda.gov/core/profile?symbol=syno2</t>
  </si>
  <si>
    <t>https://en.wikipedia.org/wiki/Symphyotrichum_oblongifolium</t>
  </si>
  <si>
    <t>https://plants.usda.gov/core/profile?symbol=syob</t>
  </si>
  <si>
    <t>http://www.missouribotanicalgarden.org/PlantFinder/PlantFinderDetails.aspx?kempercode=b851</t>
  </si>
  <si>
    <t>https://plants.usda.gov/core/profile?symbol=tadi2</t>
  </si>
  <si>
    <t>http://www.missouribotanicalgarden.org/PlantFinder/PlantFinderDetails.aspx?kempercode=m510</t>
  </si>
  <si>
    <t>20 to 40</t>
  </si>
  <si>
    <t>https://en.wikipedia.org/wiki/Thuja_occidentalis</t>
  </si>
  <si>
    <t>https://plants.usda.gov/core/profile?symbol=thoc2</t>
  </si>
  <si>
    <t>http://www.missouribotanicalgarden.org/PlantFinder/PlantFinderDetails.aspx?kempercode=c246</t>
  </si>
  <si>
    <t>Little Gem</t>
  </si>
  <si>
    <t>Hetz Midget</t>
  </si>
  <si>
    <t>Nice rounded shape needs little to no pruning. Good native replacement for boxwood</t>
  </si>
  <si>
    <t>http://www.missouribotanicalgarden.org/PlantFinder/PlantFinderDetails.aspx?taxonid=260413</t>
  </si>
  <si>
    <t>http://www.missouribotanicalgarden.org/PlantFinder/PlantFinderDetails.aspx?taxonid=253998&amp;isprofile=0&amp;</t>
  </si>
  <si>
    <t>10 to 15</t>
  </si>
  <si>
    <t>Sandy to Loam</t>
  </si>
  <si>
    <t>May to Jul</t>
  </si>
  <si>
    <t>https://en.wikipedia.org/wiki/Tradescantia_ohiensis</t>
  </si>
  <si>
    <t>https://plants.usda.gov/core/profile?symbol=TROH</t>
  </si>
  <si>
    <t>http://www.missouribotanicalgarden.org/PlantFinder/PlantFinderDetails.aspx?kempercode=r820</t>
  </si>
  <si>
    <t>https://en.wikipedia.org/wiki/Vernonia_gigantea</t>
  </si>
  <si>
    <t>https://plants.usda.gov/core/profile?symbol=VEGIG</t>
  </si>
  <si>
    <t>http://www.missouribotanicalgarden.org/PlantFinder/PlantFinderDetails.aspx?kempercode=b828</t>
  </si>
  <si>
    <t>Prairie Ironweed</t>
  </si>
  <si>
    <t>https://plants.usda.gov/core/profile?symbol=vefa2</t>
  </si>
  <si>
    <t>http://www.missouribotanicalgarden.org/PlantFinder/PlantFinderDetails.aspx?taxonid=277257</t>
  </si>
  <si>
    <t>6 to 10</t>
  </si>
  <si>
    <t>https://en.wikipedia.org/wiki/Viburnum_dentatum</t>
  </si>
  <si>
    <t>https://plants.usda.gov/core/profile?symbol=vide</t>
  </si>
  <si>
    <t>http://www.missouribotanicalgarden.org/PlantFinder/PlantFinderDetails.aspx?kempercode=m720</t>
  </si>
  <si>
    <t>Hyssopus officinalis</t>
  </si>
  <si>
    <t>Red maple</t>
  </si>
  <si>
    <t>https://en.wikipedia.org/wiki/Pycnanthemum_tenuifolium</t>
  </si>
  <si>
    <t>https://plants.usda.gov/core/profile?symbol=PYTE</t>
  </si>
  <si>
    <t xml:space="preserve">Big Bluestem was the dominant grass of many prairie types. It has an ability to sway in the wind more gracefully than most grasses, the challenge is getting it to not flop/not be too spoiled. Planting it with other larger plants tightly, or in poorer soils/ hot sloped soils is advisable. </t>
  </si>
  <si>
    <t>The more sun the better, the moister the soil, the more likely they are to lean heavily as they put on seed. Great companion plant with shorter plants particularly those that bloom before midsummer-before it gets taller. Can handle any dry microclimate, as long as there is some soil present. Don't cut back until March for winter interest</t>
  </si>
  <si>
    <t xml:space="preserve">One of the most beautiful native warm season grasses, very fine textured, will extend fragrant grass blooms higher than most low growing plants. Best planted in mass as opposed to isolated. </t>
  </si>
  <si>
    <t>Interesting Echinacea that blooms earlier than most Echinacea. The taproot causes it to be much more drought tolerant than E. purpurea, but it will flop if the soil is too moist/rich. Give it grassroot competiton from shorter grasses, place only in full sun, prefrably on a slope or in clay soil that tends to dry up in the summertime. If you have sandy soil, that is even better.</t>
  </si>
  <si>
    <t xml:space="preserve">The unique aesthetic of the foliage and structure of the bloom makes Rattlesnake Master an excellent specimen or mass planting native. The trick is to give it enough root competition from shorter grasses so that it doesn't flop when in bloom, or alternatively, plant it in poor soils, or strongly sloped soils facing SW, S, or SE. Attracts some less common short tongue pollinators. </t>
  </si>
  <si>
    <t xml:space="preserve">One of the most horticulturally useful native plants, adapted to considerable shade and full-sun, somewhat saturated soils or dry soils, the glossy green foliage has pink to red fall color, and basal leaves are semi-evergreen. Favorite of native bees. When in bloom, it will rise above 2ft. Once the flowers fade, the leaves will be in allignment with most foliage under 2ft. </t>
  </si>
  <si>
    <t xml:space="preserve">Another non-rhizomatous goldenrod, truly dwarfed rarely reaching heights over 16". Can place in rocky dry clay on a slope, it will be robust and healthy. Can get shaded out by some plants of similar height, so place in extreme foreground. </t>
  </si>
  <si>
    <t xml:space="preserve">Stiff goldenrod benefits aesthetically from being on dry slope gardens, or poor soil gardens, as it prevents it from flopping. In good soil gardens, it will need a tightly planted matrix of 2-3ft grasses, or gama grass, or Indian Grass to prevent it from excessive growth. The foliage, form, fall color, winter texture, and bloom make it one of the most ornmental native plant, and make up for having to work to keep it upright. The late summer nectar is very popular with pollinators. Never water it after establishment. </t>
  </si>
  <si>
    <t xml:space="preserve">The foliage is 3-4ft for most of the year, but the bloom branching reaches 4-6ft late in the season. Mixing it with Tall Boneset and New England Aster is a recipie for an outstanding display of pollinators and blooms September- October. Dry Slopes reduce its size, but not it's showiness. </t>
  </si>
  <si>
    <t xml:space="preserve">Possibly the showiest of all asters, with large purple blooms, and yellow centers. In dry soils it grows in the 2-3.5ft range, but in wet soils it can reach up to 6 ft, most often 3.5-4ft. This plant does not need to be planted in mass, unless working with very large garden spaces, looking to create a big September/October splash of color. Indian Grass and 6+ft plants can be good companion backdrop plants. Should never be planted in foregrounds unless the background is much taller. Root competition helps with size. Favorited by bees and butterflies, especially migrating Monarchs. </t>
  </si>
  <si>
    <t xml:space="preserve">Common on roadsides throughout the midwest, it is bound to surprise gardeners with it's height. It is not as prone to flopping as many plants of similar height, and with root competition in average soil it may remain a modest 7 feet tall. Occasionally butterflies use Iron weed, but it is most often used by native bees. The purple is definetly a unique color in the garden Late-August into September. </t>
  </si>
  <si>
    <t>A big August blooming perennial redubeckia, with perhaps the largest Rudbeckia blooms of all. Supremely drought tolerant, and stands sturdy next to tall grasses of taller height.</t>
  </si>
  <si>
    <t xml:space="preserve">Butterfly and Bumble bee favorited species that can outgrow most plants listed with similar height. Tea can be made from the leaves. May break down and drop many leaves by late August if to droughty. Adapted to considerable amounts of shade as well. </t>
  </si>
  <si>
    <t>https://en.wikipedia.org/wiki/Hibiscus_moscheutos</t>
  </si>
  <si>
    <t>http://www.missouribotanicalgarden.org/PlantFinder/PlantFinderDetails.aspx?kempercode=b492</t>
  </si>
  <si>
    <t>High</t>
  </si>
  <si>
    <t>Other Resource</t>
  </si>
  <si>
    <t>Insignificant</t>
  </si>
  <si>
    <t>Column1</t>
  </si>
  <si>
    <t>Column2</t>
  </si>
  <si>
    <t>Column3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</si>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</sst>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2"/>
      <color theme="1"/>
      <name val="Calibri"/>
      <family val="2"/>
      <scheme val="minor"/>
    </font>
    <font>
      <sz val="11"/>
      <name val="Arimo"/>
      <family val="2"/>
    </font>
    <font>
      <b/>
      <sz val="11"/>
      <name val="Calibri"/>
      <family val="2"/>
      <scheme val="minor"/>
    </font>
    <font>
      <u/>
      <sz val="11"/>
      <color theme="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medium">
        <color theme="1"/>
      </bottom>
      <diagonal/>
    </border>
  </borders>
  <cellStyleXfs count="3">
    <xf numFmtId="0" fontId="0" fillId="0" borderId="0"/>
    <xf numFmtId="0" fontId="1" fillId="0" borderId="0"/>
    <xf numFmtId="0" fontId="4" fillId="0" borderId="0" applyNumberFormat="0" applyFill="0" applyBorder="0" applyAlignment="0" applyProtection="0"/>
  </cellStyleXfs>
  <cellXfs count="12">
    <xf numFmtId="0" fontId="0" fillId="0" borderId="0" xfId="0"/>
    <xf numFmtId="0" fontId="2" fillId="0" borderId="0" xfId="0" applyFont="1" applyFill="1" applyBorder="1" applyAlignment="1">
      <alignment vertical="center" wrapText="1"/>
    </xf>
    <xf numFmtId="0" fontId="3" fillId="0" borderId="0" xfId="0" applyFont="1" applyFill="1" applyBorder="1" applyAlignment="1">
      <alignment horizontal="left"/>
    </xf>
    <xf numFmtId="0" fontId="0" fillId="0" borderId="0" xfId="0" applyAlignment="1"/>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quotePrefix="1" applyFont="1" applyFill="1" applyBorder="1" applyAlignment="1">
      <alignment vertical="center" wrapText="1"/>
    </xf>
    <xf numFmtId="0" fontId="3" fillId="0" borderId="0" xfId="0" applyFont="1" applyFill="1" applyBorder="1" applyAlignment="1"/>
    <xf numFmtId="0" fontId="2" fillId="0" borderId="0" xfId="2" applyFont="1" applyFill="1" applyAlignment="1">
      <alignment vertical="center"/>
    </xf>
    <xf numFmtId="0" fontId="2" fillId="0" borderId="0" xfId="0" applyFont="1" applyFill="1" applyAlignment="1">
      <alignment vertical="center"/>
    </xf>
    <xf numFmtId="0" fontId="3" fillId="0" borderId="1" xfId="0" applyFont="1" applyFill="1" applyBorder="1" applyAlignment="1"/>
    <xf numFmtId="0" fontId="5" fillId="0" borderId="0" xfId="2" applyFont="1" applyFill="1" applyAlignment="1">
      <alignment vertical="center"/>
    </xf>
  </cellXfs>
  <cellStyles count="3">
    <cellStyle name="Hyperlink" xfId="2" builtinId="8"/>
    <cellStyle name="Normal" xfId="0" builtinId="0"/>
    <cellStyle name="Normal 2" xfId="1"/>
  </cellStyles>
  <dxfs count="25">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mo"/>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mo"/>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horizontal="general" vertical="center" textRotation="0" wrapText="1" indent="0" justifyLastLine="0" shrinkToFit="0" readingOrder="0"/>
    </dxf>
    <dxf>
      <border outline="0">
        <top style="medium">
          <color theme="1"/>
        </top>
        <bottom style="medium">
          <color theme="1"/>
        </bottom>
      </border>
    </dxf>
    <dxf>
      <font>
        <b val="0"/>
        <i val="0"/>
        <strike val="0"/>
        <condense val="0"/>
        <extend val="0"/>
        <outline val="0"/>
        <shadow val="0"/>
        <u val="none"/>
        <vertAlign val="baseline"/>
        <sz val="11"/>
        <color auto="1"/>
        <name val="Arimo"/>
        <family val="2"/>
        <scheme val="none"/>
      </font>
      <fill>
        <patternFill patternType="none">
          <fgColor indexed="64"/>
          <bgColor indexed="65"/>
        </patternFill>
      </fill>
      <alignment vertical="center" textRotation="0" indent="0" justifyLastLine="0" shrinkToFit="0" readingOrder="0"/>
    </dxf>
    <dxf>
      <border outline="0">
        <bottom style="medium">
          <color theme="1"/>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able3" displayName="Table3" ref="A1:U184" totalsRowShown="0" headerRowDxfId="24" dataDxfId="22" headerRowBorderDxfId="23" tableBorderDxfId="21">
  <autoFilter ref="A1:U184"/>
  <sortState ref="A2:R184">
    <sortCondition ref="A1:A184"/>
  </sortState>
  <tableColumns count="21">
    <tableColumn id="1" name="Plant Type" dataDxfId="20"/>
    <tableColumn id="2" name="Common Name" dataDxfId="19"/>
    <tableColumn id="3" name="Scientific Name" dataDxfId="18"/>
    <tableColumn id="4" name="Cultivar" dataDxfId="17"/>
    <tableColumn id="5" name="Sun" dataDxfId="16"/>
    <tableColumn id="6" name="Soil" dataDxfId="15"/>
    <tableColumn id="7" name="Fertility" dataDxfId="14"/>
    <tableColumn id="8" name="Moisture" dataDxfId="13"/>
    <tableColumn id="9" name="Height (ft)" dataDxfId="12"/>
    <tableColumn id="10" name="Bloom Time" dataDxfId="11"/>
    <tableColumn id="11" name="Bloom Color" dataDxfId="10"/>
    <tableColumn id="12" name="Zone Cool" dataDxfId="9"/>
    <tableColumn id="13" name="Zone Warm" dataDxfId="8"/>
    <tableColumn id="14" name="Comments" dataDxfId="7"/>
    <tableColumn id="19" name="Origin" dataDxfId="6"/>
    <tableColumn id="20" name="Wikipedia" dataDxfId="5" dataCellStyle="Hyperlink">
      <calculatedColumnFormula>IF(ISBLANK(Table3[[#This Row],[Column1]]),"",HYPERLINK(Table3[[#This Row],[Column1]]))</calculatedColumnFormula>
    </tableColumn>
    <tableColumn id="21" name="plants.usda.gov" dataDxfId="4">
      <calculatedColumnFormula>IF(ISBLANK(Table3[[#This Row],[Column2]]),"",HYPERLINK(Table3[[#This Row],[Column2]]))</calculatedColumnFormula>
    </tableColumn>
    <tableColumn id="22" name="Other Resource" dataDxfId="3">
      <calculatedColumnFormula>IF(ISBLANK(Table3[[#This Row],[Column3]]),"",HYPERLINK(Table3[[#This Row],[Column3]]))</calculatedColumnFormula>
    </tableColumn>
    <tableColumn id="23" name="Column1" dataDxfId="2"/>
    <tableColumn id="24" name="Column2" dataDxfId="1"/>
    <tableColumn id="25" name="Column3"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4"/>
  <sheetViews>
    <sheetView tabSelected="1" zoomScaleNormal="100" workbookViewId="0">
      <selection activeCell="S1" sqref="S1:U1048576"/>
    </sheetView>
  </sheetViews>
  <sheetFormatPr defaultRowHeight="15" x14ac:dyDescent="0.25"/>
  <cols>
    <col min="1" max="1" width="13.140625" bestFit="1" customWidth="1"/>
    <col min="2" max="2" width="32.28515625" bestFit="1" customWidth="1"/>
    <col min="3" max="3" width="30.85546875" bestFit="1" customWidth="1"/>
    <col min="4" max="4" width="14.42578125" bestFit="1" customWidth="1"/>
    <col min="5" max="5" width="13.85546875" bestFit="1" customWidth="1"/>
    <col min="6" max="6" width="16.140625" bestFit="1" customWidth="1"/>
    <col min="7" max="7" width="16" bestFit="1" customWidth="1"/>
    <col min="8" max="8" width="20.7109375" style="3" bestFit="1" customWidth="1"/>
    <col min="9" max="9" width="12.42578125" bestFit="1" customWidth="1"/>
    <col min="10" max="10" width="20.85546875" bestFit="1" customWidth="1"/>
    <col min="11" max="11" width="14" customWidth="1"/>
    <col min="12" max="12" width="12" customWidth="1"/>
    <col min="13" max="13" width="13.42578125" customWidth="1"/>
    <col min="14" max="14" width="84.7109375" customWidth="1"/>
    <col min="16" max="16" width="15.7109375" customWidth="1"/>
    <col min="17" max="17" width="19.140625" customWidth="1"/>
    <col min="18" max="18" width="18.5703125" customWidth="1"/>
    <col min="19" max="21" width="0" hidden="1" customWidth="1"/>
  </cols>
  <sheetData>
    <row r="1" spans="1:21" ht="15.75" thickBot="1" x14ac:dyDescent="0.3">
      <c r="A1" s="7" t="s">
        <v>1</v>
      </c>
      <c r="B1" s="7" t="s">
        <v>0</v>
      </c>
      <c r="C1" s="7" t="s">
        <v>2</v>
      </c>
      <c r="D1" s="7" t="s">
        <v>442</v>
      </c>
      <c r="E1" s="7" t="s">
        <v>3</v>
      </c>
      <c r="F1" s="7" t="s">
        <v>8</v>
      </c>
      <c r="G1" s="7" t="s">
        <v>9</v>
      </c>
      <c r="H1" s="7" t="s">
        <v>4</v>
      </c>
      <c r="I1" s="2" t="s">
        <v>440</v>
      </c>
      <c r="J1" s="7" t="s">
        <v>5</v>
      </c>
      <c r="K1" s="7" t="s">
        <v>6</v>
      </c>
      <c r="L1" s="7" t="s">
        <v>563</v>
      </c>
      <c r="M1" s="7" t="s">
        <v>564</v>
      </c>
      <c r="N1" s="7" t="s">
        <v>7</v>
      </c>
      <c r="O1" s="7" t="s">
        <v>482</v>
      </c>
      <c r="P1" s="7" t="s">
        <v>460</v>
      </c>
      <c r="Q1" s="7" t="s">
        <v>461</v>
      </c>
      <c r="R1" s="7" t="s">
        <v>895</v>
      </c>
      <c r="S1" s="10" t="s">
        <v>897</v>
      </c>
      <c r="T1" s="10" t="s">
        <v>898</v>
      </c>
      <c r="U1" s="10" t="s">
        <v>899</v>
      </c>
    </row>
    <row r="2" spans="1:21" x14ac:dyDescent="0.25">
      <c r="A2" s="1" t="s">
        <v>208</v>
      </c>
      <c r="B2" s="4"/>
      <c r="C2" s="4" t="s">
        <v>467</v>
      </c>
      <c r="D2" s="4"/>
      <c r="E2" s="4" t="s">
        <v>573</v>
      </c>
      <c r="F2" s="4" t="s">
        <v>574</v>
      </c>
      <c r="G2" s="4" t="s">
        <v>581</v>
      </c>
      <c r="H2" s="4" t="s">
        <v>417</v>
      </c>
      <c r="I2" s="5" t="s">
        <v>735</v>
      </c>
      <c r="J2" s="4"/>
      <c r="K2" s="4"/>
      <c r="L2" s="4">
        <v>2</v>
      </c>
      <c r="M2" s="4">
        <v>6</v>
      </c>
      <c r="N2" s="1"/>
      <c r="O2" s="4" t="s">
        <v>736</v>
      </c>
      <c r="P2" s="11" t="str">
        <f>IF(ISBLANK(Table3[[#This Row],[Column1]]),"",HYPERLINK(Table3[[#This Row],[Column1]]))</f>
        <v>https://en.wikipedia.org/wiki/Juniperus_communis</v>
      </c>
      <c r="Q2" s="11" t="str">
        <f>IF(ISBLANK(Table3[[#This Row],[Column2]]),"",HYPERLINK(Table3[[#This Row],[Column2]]))</f>
        <v>https://plants.usda.gov/core/profile?symbol=juco6</v>
      </c>
      <c r="R2" s="11" t="str">
        <f>IF(ISBLANK(Table3[[#This Row],[Column3]]),"",HYPERLINK(Table3[[#This Row],[Column3]]))</f>
        <v>http://www.missouribotanicalgarden.org/PlantFinder/PlantFinderDetails.aspx?taxonid=249863&amp;isprofile=0&amp;</v>
      </c>
      <c r="S2" s="8" t="s">
        <v>737</v>
      </c>
      <c r="T2" s="8" t="s">
        <v>738</v>
      </c>
      <c r="U2" s="9" t="s">
        <v>739</v>
      </c>
    </row>
    <row r="3" spans="1:21" ht="42.75" x14ac:dyDescent="0.25">
      <c r="A3" s="1" t="s">
        <v>208</v>
      </c>
      <c r="B3" s="4" t="s">
        <v>188</v>
      </c>
      <c r="C3" s="4" t="s">
        <v>456</v>
      </c>
      <c r="D3" s="4" t="s">
        <v>452</v>
      </c>
      <c r="E3" s="4" t="s">
        <v>573</v>
      </c>
      <c r="F3" s="4" t="s">
        <v>574</v>
      </c>
      <c r="G3" s="4" t="s">
        <v>581</v>
      </c>
      <c r="H3" s="4" t="s">
        <v>418</v>
      </c>
      <c r="I3" s="5" t="s">
        <v>271</v>
      </c>
      <c r="J3" s="4"/>
      <c r="K3" s="4"/>
      <c r="L3" s="4">
        <v>2</v>
      </c>
      <c r="M3" s="4">
        <v>9</v>
      </c>
      <c r="N3" s="1" t="s">
        <v>189</v>
      </c>
      <c r="O3" s="4"/>
      <c r="P3" s="11" t="str">
        <f>IF(ISBLANK(Table3[[#This Row],[Column1]]),"",HYPERLINK(Table3[[#This Row],[Column1]]))</f>
        <v/>
      </c>
      <c r="Q3" s="9" t="str">
        <f>IF(ISBLANK(Table3[[#This Row],[Column2]]),"",HYPERLINK(Table3[[#This Row],[Column2]]))</f>
        <v/>
      </c>
      <c r="R3" s="9" t="str">
        <f>IF(ISBLANK(Table3[[#This Row],[Column3]]),"",HYPERLINK(Table3[[#This Row],[Column3]]))</f>
        <v>http://www.missouribotanicalgarden.org/PlantFinder/PlantFinderDetails.aspx?kempercode=d650</v>
      </c>
      <c r="S3" s="8" t="s">
        <v>900</v>
      </c>
      <c r="T3" s="9" t="s">
        <v>900</v>
      </c>
      <c r="U3" s="9" t="s">
        <v>741</v>
      </c>
    </row>
    <row r="4" spans="1:21" x14ac:dyDescent="0.25">
      <c r="A4" s="1" t="s">
        <v>208</v>
      </c>
      <c r="B4" s="4" t="s">
        <v>82</v>
      </c>
      <c r="C4" s="4" t="s">
        <v>456</v>
      </c>
      <c r="D4" s="4"/>
      <c r="E4" s="4" t="s">
        <v>573</v>
      </c>
      <c r="F4" s="4" t="s">
        <v>574</v>
      </c>
      <c r="G4" s="4" t="s">
        <v>581</v>
      </c>
      <c r="H4" s="4" t="s">
        <v>418</v>
      </c>
      <c r="I4" s="5" t="s">
        <v>740</v>
      </c>
      <c r="J4" s="4"/>
      <c r="K4" s="4"/>
      <c r="L4" s="4">
        <v>2</v>
      </c>
      <c r="M4" s="4">
        <v>9</v>
      </c>
      <c r="N4" s="1"/>
      <c r="O4" s="4" t="s">
        <v>485</v>
      </c>
      <c r="P4" s="11" t="str">
        <f>IF(ISBLANK(Table3[[#This Row],[Column1]]),"",HYPERLINK(Table3[[#This Row],[Column1]]))</f>
        <v>https://en.wikipedia.org/wiki/Juniperus_virginiana</v>
      </c>
      <c r="Q4" s="9" t="str">
        <f>IF(ISBLANK(Table3[[#This Row],[Column2]]),"",HYPERLINK(Table3[[#This Row],[Column2]]))</f>
        <v>https://plants.usda.gov/core/profile?symbol=JUVI</v>
      </c>
      <c r="R4" s="9" t="str">
        <f>IF(ISBLANK(Table3[[#This Row],[Column3]]),"",HYPERLINK(Table3[[#This Row],[Column3]]))</f>
        <v>http://www.missouribotanicalgarden.org/PlantFinder/PlantFinderDetails.aspx?kempercode=a394</v>
      </c>
      <c r="S4" s="8" t="s">
        <v>545</v>
      </c>
      <c r="T4" s="9" t="s">
        <v>546</v>
      </c>
      <c r="U4" s="9" t="s">
        <v>547</v>
      </c>
    </row>
    <row r="5" spans="1:21" x14ac:dyDescent="0.25">
      <c r="A5" s="1" t="s">
        <v>208</v>
      </c>
      <c r="B5" s="4"/>
      <c r="C5" s="1" t="s">
        <v>466</v>
      </c>
      <c r="D5" s="1"/>
      <c r="E5" s="4"/>
      <c r="F5" s="4"/>
      <c r="G5" s="4"/>
      <c r="H5" s="4"/>
      <c r="I5" s="5"/>
      <c r="J5" s="4"/>
      <c r="K5" s="4"/>
      <c r="L5" s="4"/>
      <c r="M5" s="4"/>
      <c r="N5" s="1"/>
      <c r="O5" s="4"/>
      <c r="P5" s="11" t="str">
        <f>IF(ISBLANK(Table3[[#This Row],[Column1]]),"",HYPERLINK(Table3[[#This Row],[Column1]]))</f>
        <v/>
      </c>
      <c r="Q5" s="9" t="str">
        <f>IF(ISBLANK(Table3[[#This Row],[Column2]]),"",HYPERLINK(Table3[[#This Row],[Column2]]))</f>
        <v/>
      </c>
      <c r="R5" s="9" t="str">
        <f>IF(ISBLANK(Table3[[#This Row],[Column3]]),"",HYPERLINK(Table3[[#This Row],[Column3]]))</f>
        <v/>
      </c>
      <c r="S5" s="8" t="s">
        <v>900</v>
      </c>
      <c r="T5" s="9" t="s">
        <v>900</v>
      </c>
      <c r="U5" s="9" t="s">
        <v>900</v>
      </c>
    </row>
    <row r="6" spans="1:21" x14ac:dyDescent="0.25">
      <c r="A6" s="1" t="s">
        <v>208</v>
      </c>
      <c r="B6" s="4" t="s">
        <v>190</v>
      </c>
      <c r="C6" s="4" t="s">
        <v>191</v>
      </c>
      <c r="D6" s="4" t="s">
        <v>855</v>
      </c>
      <c r="E6" s="4" t="s">
        <v>185</v>
      </c>
      <c r="F6" s="4" t="s">
        <v>812</v>
      </c>
      <c r="G6" s="4" t="s">
        <v>569</v>
      </c>
      <c r="H6" s="4" t="s">
        <v>416</v>
      </c>
      <c r="I6" s="5" t="s">
        <v>268</v>
      </c>
      <c r="J6" s="4"/>
      <c r="K6" s="4"/>
      <c r="L6" s="4">
        <v>2</v>
      </c>
      <c r="M6" s="4">
        <v>7</v>
      </c>
      <c r="N6" s="6" t="s">
        <v>856</v>
      </c>
      <c r="O6" s="4" t="s">
        <v>485</v>
      </c>
      <c r="P6" s="11" t="str">
        <f>IF(ISBLANK(Table3[[#This Row],[Column1]]),"",HYPERLINK(Table3[[#This Row],[Column1]]))</f>
        <v>https://en.wikipedia.org/wiki/Thuja_occidentalis</v>
      </c>
      <c r="Q6" s="9" t="str">
        <f>IF(ISBLANK(Table3[[#This Row],[Column2]]),"",HYPERLINK(Table3[[#This Row],[Column2]]))</f>
        <v>https://plants.usda.gov/core/profile?symbol=thoc2</v>
      </c>
      <c r="R6" s="9" t="str">
        <f>IF(ISBLANK(Table3[[#This Row],[Column3]]),"",HYPERLINK(Table3[[#This Row],[Column3]]))</f>
        <v>http://www.missouribotanicalgarden.org/PlantFinder/PlantFinderDetails.aspx?taxonid=253998&amp;isprofile=0&amp;</v>
      </c>
      <c r="S6" s="8" t="s">
        <v>851</v>
      </c>
      <c r="T6" s="9" t="s">
        <v>852</v>
      </c>
      <c r="U6" s="9" t="s">
        <v>858</v>
      </c>
    </row>
    <row r="7" spans="1:21" x14ac:dyDescent="0.25">
      <c r="A7" s="1" t="s">
        <v>208</v>
      </c>
      <c r="B7" s="4" t="s">
        <v>190</v>
      </c>
      <c r="C7" s="4" t="s">
        <v>191</v>
      </c>
      <c r="D7" s="4" t="s">
        <v>854</v>
      </c>
      <c r="E7" s="4" t="s">
        <v>185</v>
      </c>
      <c r="F7" s="4" t="s">
        <v>812</v>
      </c>
      <c r="G7" s="4" t="s">
        <v>569</v>
      </c>
      <c r="H7" s="4" t="s">
        <v>416</v>
      </c>
      <c r="I7" s="5" t="s">
        <v>269</v>
      </c>
      <c r="J7" s="4"/>
      <c r="K7" s="4"/>
      <c r="L7" s="4">
        <v>3</v>
      </c>
      <c r="M7" s="4">
        <v>7</v>
      </c>
      <c r="N7" s="6" t="s">
        <v>856</v>
      </c>
      <c r="O7" s="4" t="s">
        <v>485</v>
      </c>
      <c r="P7" s="11" t="str">
        <f>IF(ISBLANK(Table3[[#This Row],[Column1]]),"",HYPERLINK(Table3[[#This Row],[Column1]]))</f>
        <v>https://en.wikipedia.org/wiki/Thuja_occidentalis</v>
      </c>
      <c r="Q7" s="9" t="str">
        <f>IF(ISBLANK(Table3[[#This Row],[Column2]]),"",HYPERLINK(Table3[[#This Row],[Column2]]))</f>
        <v>https://plants.usda.gov/core/profile?symbol=thoc2</v>
      </c>
      <c r="R7" s="9" t="str">
        <f>IF(ISBLANK(Table3[[#This Row],[Column3]]),"",HYPERLINK(Table3[[#This Row],[Column3]]))</f>
        <v>http://www.missouribotanicalgarden.org/PlantFinder/PlantFinderDetails.aspx?taxonid=260413</v>
      </c>
      <c r="S7" s="8" t="s">
        <v>851</v>
      </c>
      <c r="T7" s="9" t="s">
        <v>852</v>
      </c>
      <c r="U7" s="9" t="s">
        <v>857</v>
      </c>
    </row>
    <row r="8" spans="1:21" ht="28.5" x14ac:dyDescent="0.25">
      <c r="A8" s="1" t="s">
        <v>208</v>
      </c>
      <c r="B8" s="4" t="s">
        <v>186</v>
      </c>
      <c r="C8" s="4" t="s">
        <v>191</v>
      </c>
      <c r="D8" s="4" t="s">
        <v>453</v>
      </c>
      <c r="E8" s="4" t="s">
        <v>185</v>
      </c>
      <c r="F8" s="4" t="s">
        <v>812</v>
      </c>
      <c r="G8" s="4" t="s">
        <v>569</v>
      </c>
      <c r="H8" s="4" t="s">
        <v>174</v>
      </c>
      <c r="I8" s="5" t="s">
        <v>859</v>
      </c>
      <c r="J8" s="4"/>
      <c r="K8" s="4"/>
      <c r="L8" s="4">
        <v>2</v>
      </c>
      <c r="M8" s="4">
        <v>8</v>
      </c>
      <c r="N8" s="1" t="s">
        <v>187</v>
      </c>
      <c r="O8" s="4" t="s">
        <v>485</v>
      </c>
      <c r="P8" s="11" t="str">
        <f>IF(ISBLANK(Table3[[#This Row],[Column1]]),"",HYPERLINK(Table3[[#This Row],[Column1]]))</f>
        <v>https://en.wikipedia.org/wiki/Thuja_occidentalis</v>
      </c>
      <c r="Q8" s="9" t="str">
        <f>IF(ISBLANK(Table3[[#This Row],[Column2]]),"",HYPERLINK(Table3[[#This Row],[Column2]]))</f>
        <v>https://plants.usda.gov/core/profile?symbol=thoc2</v>
      </c>
      <c r="R8" s="9" t="str">
        <f>IF(ISBLANK(Table3[[#This Row],[Column3]]),"",HYPERLINK(Table3[[#This Row],[Column3]]))</f>
        <v>http://www.missouribotanicalgarden.org/PlantFinder/PlantFinderDetails.aspx?kempercode=c246</v>
      </c>
      <c r="S8" s="8" t="s">
        <v>851</v>
      </c>
      <c r="T8" s="9" t="s">
        <v>852</v>
      </c>
      <c r="U8" s="9" t="s">
        <v>853</v>
      </c>
    </row>
    <row r="9" spans="1:21" x14ac:dyDescent="0.25">
      <c r="A9" s="1" t="s">
        <v>208</v>
      </c>
      <c r="B9" s="4" t="s">
        <v>186</v>
      </c>
      <c r="C9" s="4" t="s">
        <v>191</v>
      </c>
      <c r="D9" s="4"/>
      <c r="E9" s="4" t="s">
        <v>185</v>
      </c>
      <c r="F9" s="4" t="s">
        <v>812</v>
      </c>
      <c r="G9" s="4" t="s">
        <v>569</v>
      </c>
      <c r="H9" s="4" t="s">
        <v>416</v>
      </c>
      <c r="I9" s="5" t="s">
        <v>850</v>
      </c>
      <c r="J9" s="4"/>
      <c r="K9" s="4"/>
      <c r="L9" s="4">
        <v>2</v>
      </c>
      <c r="M9" s="4">
        <v>7</v>
      </c>
      <c r="N9" s="1"/>
      <c r="O9" s="4" t="s">
        <v>485</v>
      </c>
      <c r="P9" s="11" t="str">
        <f>IF(ISBLANK(Table3[[#This Row],[Column1]]),"",HYPERLINK(Table3[[#This Row],[Column1]]))</f>
        <v>https://en.wikipedia.org/wiki/Thuja_occidentalis</v>
      </c>
      <c r="Q9" s="9" t="str">
        <f>IF(ISBLANK(Table3[[#This Row],[Column2]]),"",HYPERLINK(Table3[[#This Row],[Column2]]))</f>
        <v>https://plants.usda.gov/core/profile?symbol=thoc2</v>
      </c>
      <c r="R9" s="9" t="str">
        <f>IF(ISBLANK(Table3[[#This Row],[Column3]]),"",HYPERLINK(Table3[[#This Row],[Column3]]))</f>
        <v/>
      </c>
      <c r="S9" s="8" t="s">
        <v>851</v>
      </c>
      <c r="T9" s="9" t="s">
        <v>852</v>
      </c>
      <c r="U9" s="9" t="s">
        <v>900</v>
      </c>
    </row>
    <row r="10" spans="1:21" x14ac:dyDescent="0.25">
      <c r="A10" s="1" t="s">
        <v>208</v>
      </c>
      <c r="B10" s="4"/>
      <c r="C10" s="1" t="s">
        <v>206</v>
      </c>
      <c r="D10" s="1"/>
      <c r="E10" s="4"/>
      <c r="F10" s="4"/>
      <c r="G10" s="4"/>
      <c r="H10" s="4"/>
      <c r="I10" s="5"/>
      <c r="J10" s="4"/>
      <c r="K10" s="4"/>
      <c r="L10" s="4"/>
      <c r="M10" s="4"/>
      <c r="N10" s="1"/>
      <c r="O10" s="4"/>
      <c r="P10" s="11" t="str">
        <f>IF(ISBLANK(Table3[[#This Row],[Column1]]),"",HYPERLINK(Table3[[#This Row],[Column1]]))</f>
        <v/>
      </c>
      <c r="Q10" s="9" t="str">
        <f>IF(ISBLANK(Table3[[#This Row],[Column2]]),"",HYPERLINK(Table3[[#This Row],[Column2]]))</f>
        <v/>
      </c>
      <c r="R10" s="9" t="str">
        <f>IF(ISBLANK(Table3[[#This Row],[Column3]]),"",HYPERLINK(Table3[[#This Row],[Column3]]))</f>
        <v/>
      </c>
      <c r="S10" s="8" t="s">
        <v>900</v>
      </c>
      <c r="T10" s="9" t="s">
        <v>900</v>
      </c>
      <c r="U10" s="9" t="s">
        <v>900</v>
      </c>
    </row>
    <row r="11" spans="1:21" x14ac:dyDescent="0.25">
      <c r="A11" s="1" t="s">
        <v>41</v>
      </c>
      <c r="B11" s="4" t="s">
        <v>44</v>
      </c>
      <c r="C11" s="4" t="s">
        <v>45</v>
      </c>
      <c r="D11" s="4"/>
      <c r="E11" s="4"/>
      <c r="F11" s="4"/>
      <c r="G11" s="4"/>
      <c r="H11" s="4"/>
      <c r="I11" s="5"/>
      <c r="J11" s="4"/>
      <c r="K11" s="4"/>
      <c r="L11" s="4"/>
      <c r="M11" s="4"/>
      <c r="N11" s="1"/>
      <c r="O11" s="4"/>
      <c r="P11" s="11" t="str">
        <f>IF(ISBLANK(Table3[[#This Row],[Column1]]),"",HYPERLINK(Table3[[#This Row],[Column1]]))</f>
        <v/>
      </c>
      <c r="Q11" s="9" t="str">
        <f>IF(ISBLANK(Table3[[#This Row],[Column2]]),"",HYPERLINK(Table3[[#This Row],[Column2]]))</f>
        <v/>
      </c>
      <c r="R11" s="9" t="str">
        <f>IF(ISBLANK(Table3[[#This Row],[Column3]]),"",HYPERLINK(Table3[[#This Row],[Column3]]))</f>
        <v/>
      </c>
      <c r="S11" s="8" t="s">
        <v>900</v>
      </c>
      <c r="T11" s="9" t="s">
        <v>900</v>
      </c>
      <c r="U11" s="9" t="s">
        <v>900</v>
      </c>
    </row>
    <row r="12" spans="1:21" x14ac:dyDescent="0.25">
      <c r="A12" s="1" t="s">
        <v>41</v>
      </c>
      <c r="B12" s="4" t="s">
        <v>42</v>
      </c>
      <c r="C12" s="4" t="s">
        <v>43</v>
      </c>
      <c r="D12" s="4"/>
      <c r="E12" s="4"/>
      <c r="F12" s="4"/>
      <c r="G12" s="4"/>
      <c r="H12" s="4"/>
      <c r="I12" s="5"/>
      <c r="J12" s="4"/>
      <c r="K12" s="4"/>
      <c r="L12" s="4"/>
      <c r="M12" s="4"/>
      <c r="N12" s="1"/>
      <c r="O12" s="4"/>
      <c r="P12" s="11" t="str">
        <f>IF(ISBLANK(Table3[[#This Row],[Column1]]),"",HYPERLINK(Table3[[#This Row],[Column1]]))</f>
        <v/>
      </c>
      <c r="Q12" s="9" t="str">
        <f>IF(ISBLANK(Table3[[#This Row],[Column2]]),"",HYPERLINK(Table3[[#This Row],[Column2]]))</f>
        <v/>
      </c>
      <c r="R12" s="9" t="str">
        <f>IF(ISBLANK(Table3[[#This Row],[Column3]]),"",HYPERLINK(Table3[[#This Row],[Column3]]))</f>
        <v/>
      </c>
      <c r="S12" s="8" t="s">
        <v>900</v>
      </c>
      <c r="T12" s="9" t="s">
        <v>900</v>
      </c>
      <c r="U12" s="9" t="s">
        <v>900</v>
      </c>
    </row>
    <row r="13" spans="1:21" ht="57" x14ac:dyDescent="0.25">
      <c r="A13" s="1" t="s">
        <v>49</v>
      </c>
      <c r="B13" s="4" t="s">
        <v>349</v>
      </c>
      <c r="C13" s="4" t="s">
        <v>308</v>
      </c>
      <c r="D13" s="4"/>
      <c r="E13" s="4" t="s">
        <v>573</v>
      </c>
      <c r="F13" s="4" t="s">
        <v>574</v>
      </c>
      <c r="G13" s="4"/>
      <c r="H13" s="4" t="s">
        <v>417</v>
      </c>
      <c r="I13" s="5" t="s">
        <v>439</v>
      </c>
      <c r="J13" s="4" t="s">
        <v>149</v>
      </c>
      <c r="K13" s="4" t="s">
        <v>896</v>
      </c>
      <c r="L13" s="4">
        <v>4</v>
      </c>
      <c r="M13" s="4">
        <v>9</v>
      </c>
      <c r="N13" s="1" t="s">
        <v>879</v>
      </c>
      <c r="O13" s="4" t="s">
        <v>489</v>
      </c>
      <c r="P13" s="11" t="str">
        <f>IF(ISBLANK(Table3[[#This Row],[Column1]]),"",HYPERLINK(Table3[[#This Row],[Column1]]))</f>
        <v/>
      </c>
      <c r="Q13" s="9" t="str">
        <f>IF(ISBLANK(Table3[[#This Row],[Column2]]),"",HYPERLINK(Table3[[#This Row],[Column2]]))</f>
        <v/>
      </c>
      <c r="R13" s="9" t="str">
        <f>IF(ISBLANK(Table3[[#This Row],[Column3]]),"",HYPERLINK(Table3[[#This Row],[Column3]]))</f>
        <v>http://www.missouribotanicalgarden.org/PlantFinder/PlantFinderDetails.aspx?kempercode=g720</v>
      </c>
      <c r="S13" s="8" t="s">
        <v>900</v>
      </c>
      <c r="T13" s="9" t="s">
        <v>900</v>
      </c>
      <c r="U13" s="9" t="s">
        <v>572</v>
      </c>
    </row>
    <row r="14" spans="1:21" ht="57" x14ac:dyDescent="0.25">
      <c r="A14" s="1" t="s">
        <v>49</v>
      </c>
      <c r="B14" s="4" t="s">
        <v>262</v>
      </c>
      <c r="C14" s="4" t="s">
        <v>237</v>
      </c>
      <c r="D14" s="4"/>
      <c r="E14" s="4" t="s">
        <v>573</v>
      </c>
      <c r="F14" s="4" t="s">
        <v>574</v>
      </c>
      <c r="G14" s="4"/>
      <c r="H14" s="4" t="s">
        <v>416</v>
      </c>
      <c r="I14" s="5" t="s">
        <v>576</v>
      </c>
      <c r="J14" s="4" t="s">
        <v>266</v>
      </c>
      <c r="K14" s="4" t="s">
        <v>896</v>
      </c>
      <c r="L14" s="4">
        <v>5</v>
      </c>
      <c r="M14" s="4">
        <v>9</v>
      </c>
      <c r="N14" s="1" t="s">
        <v>880</v>
      </c>
      <c r="O14" s="4" t="s">
        <v>489</v>
      </c>
      <c r="P14" s="11" t="str">
        <f>IF(ISBLANK(Table3[[#This Row],[Column1]]),"",HYPERLINK(Table3[[#This Row],[Column1]]))</f>
        <v/>
      </c>
      <c r="Q14" s="9" t="str">
        <f>IF(ISBLANK(Table3[[#This Row],[Column2]]),"",HYPERLINK(Table3[[#This Row],[Column2]]))</f>
        <v/>
      </c>
      <c r="R14" s="9" t="str">
        <f>IF(ISBLANK(Table3[[#This Row],[Column3]]),"",HYPERLINK(Table3[[#This Row],[Column3]]))</f>
        <v>http://www.missouribotanicalgarden.org/PlantFinder/PlantFinderDetails.aspx?taxonid=285172&amp;isprofile=0&amp;</v>
      </c>
      <c r="S14" s="8" t="s">
        <v>900</v>
      </c>
      <c r="T14" s="9" t="s">
        <v>900</v>
      </c>
      <c r="U14" s="9" t="s">
        <v>575</v>
      </c>
    </row>
    <row r="15" spans="1:21" ht="57" x14ac:dyDescent="0.25">
      <c r="A15" s="1" t="s">
        <v>49</v>
      </c>
      <c r="B15" s="4" t="s">
        <v>264</v>
      </c>
      <c r="C15" s="4" t="s">
        <v>239</v>
      </c>
      <c r="D15" s="4"/>
      <c r="E15" s="4" t="s">
        <v>573</v>
      </c>
      <c r="F15" s="4" t="s">
        <v>574</v>
      </c>
      <c r="G15" s="4"/>
      <c r="H15" s="4" t="s">
        <v>417</v>
      </c>
      <c r="I15" s="5" t="s">
        <v>271</v>
      </c>
      <c r="J15" s="4" t="s">
        <v>149</v>
      </c>
      <c r="K15" s="4" t="s">
        <v>896</v>
      </c>
      <c r="L15" s="4">
        <v>4</v>
      </c>
      <c r="M15" s="4">
        <v>9</v>
      </c>
      <c r="N15" s="1" t="s">
        <v>880</v>
      </c>
      <c r="O15" s="4" t="s">
        <v>485</v>
      </c>
      <c r="P15" s="11" t="str">
        <f>IF(ISBLANK(Table3[[#This Row],[Column1]]),"",HYPERLINK(Table3[[#This Row],[Column1]]))</f>
        <v/>
      </c>
      <c r="Q15" s="9" t="str">
        <f>IF(ISBLANK(Table3[[#This Row],[Column2]]),"",HYPERLINK(Table3[[#This Row],[Column2]]))</f>
        <v>https://plants.usda.gov/core/profile?symbol=ANGY2</v>
      </c>
      <c r="R15" s="9" t="str">
        <f>IF(ISBLANK(Table3[[#This Row],[Column3]]),"",HYPERLINK(Table3[[#This Row],[Column3]]))</f>
        <v/>
      </c>
      <c r="S15" s="8" t="s">
        <v>900</v>
      </c>
      <c r="T15" s="9" t="s">
        <v>578</v>
      </c>
      <c r="U15" s="9" t="s">
        <v>900</v>
      </c>
    </row>
    <row r="16" spans="1:21" ht="57" x14ac:dyDescent="0.25">
      <c r="A16" s="1" t="s">
        <v>49</v>
      </c>
      <c r="B16" s="4" t="s">
        <v>263</v>
      </c>
      <c r="C16" s="4" t="s">
        <v>238</v>
      </c>
      <c r="D16" s="4"/>
      <c r="E16" s="4" t="s">
        <v>573</v>
      </c>
      <c r="F16" s="4" t="s">
        <v>574</v>
      </c>
      <c r="G16" s="4"/>
      <c r="H16" s="4" t="s">
        <v>417</v>
      </c>
      <c r="I16" s="5" t="s">
        <v>271</v>
      </c>
      <c r="J16" s="4" t="s">
        <v>149</v>
      </c>
      <c r="K16" s="4" t="s">
        <v>896</v>
      </c>
      <c r="L16" s="4">
        <v>4</v>
      </c>
      <c r="M16" s="4">
        <v>9</v>
      </c>
      <c r="N16" s="1" t="s">
        <v>880</v>
      </c>
      <c r="O16" s="4" t="s">
        <v>489</v>
      </c>
      <c r="P16" s="11" t="str">
        <f>IF(ISBLANK(Table3[[#This Row],[Column1]]),"",HYPERLINK(Table3[[#This Row],[Column1]]))</f>
        <v>https://en.wikipedia.org/wiki/Andropogon_virginicus</v>
      </c>
      <c r="Q16" s="9" t="str">
        <f>IF(ISBLANK(Table3[[#This Row],[Column2]]),"",HYPERLINK(Table3[[#This Row],[Column2]]))</f>
        <v>https://plants.usda.gov/core/profile?symbol=anvi2</v>
      </c>
      <c r="R16" s="9" t="str">
        <f>IF(ISBLANK(Table3[[#This Row],[Column3]]),"",HYPERLINK(Table3[[#This Row],[Column3]]))</f>
        <v/>
      </c>
      <c r="S16" s="8" t="s">
        <v>580</v>
      </c>
      <c r="T16" s="9" t="s">
        <v>579</v>
      </c>
      <c r="U16" s="9" t="s">
        <v>900</v>
      </c>
    </row>
    <row r="17" spans="1:21" ht="42.75" x14ac:dyDescent="0.25">
      <c r="A17" s="1" t="s">
        <v>49</v>
      </c>
      <c r="B17" s="4" t="s">
        <v>144</v>
      </c>
      <c r="C17" s="4" t="s">
        <v>143</v>
      </c>
      <c r="D17" s="4"/>
      <c r="E17" s="4" t="s">
        <v>573</v>
      </c>
      <c r="F17" s="4" t="s">
        <v>574</v>
      </c>
      <c r="G17" s="4"/>
      <c r="H17" s="4" t="s">
        <v>417</v>
      </c>
      <c r="I17" s="5" t="s">
        <v>351</v>
      </c>
      <c r="J17" s="4" t="s">
        <v>149</v>
      </c>
      <c r="K17" s="4" t="s">
        <v>896</v>
      </c>
      <c r="L17" s="4">
        <v>4</v>
      </c>
      <c r="M17" s="4">
        <v>9</v>
      </c>
      <c r="N17" s="1" t="s">
        <v>636</v>
      </c>
      <c r="O17" s="4" t="s">
        <v>489</v>
      </c>
      <c r="P17" s="11" t="str">
        <f>IF(ISBLANK(Table3[[#This Row],[Column1]]),"",HYPERLINK(Table3[[#This Row],[Column1]]))</f>
        <v>https://en.wikipedia.org/wiki/Bouteloua_curtipendula</v>
      </c>
      <c r="Q17" s="9" t="str">
        <f>IF(ISBLANK(Table3[[#This Row],[Column2]]),"",HYPERLINK(Table3[[#This Row],[Column2]]))</f>
        <v>https://plants.usda.gov/core/profile?symbol=BOCU</v>
      </c>
      <c r="R17" s="9" t="str">
        <f>IF(ISBLANK(Table3[[#This Row],[Column3]]),"",HYPERLINK(Table3[[#This Row],[Column3]]))</f>
        <v>http://www.missouribotanicalgarden.org/PlantFinder/PlantFinderDetails.aspx?kempercode=g730</v>
      </c>
      <c r="S17" s="8" t="s">
        <v>637</v>
      </c>
      <c r="T17" s="9" t="s">
        <v>638</v>
      </c>
      <c r="U17" s="9" t="s">
        <v>639</v>
      </c>
    </row>
    <row r="18" spans="1:21" ht="42.75" x14ac:dyDescent="0.25">
      <c r="A18" s="1" t="s">
        <v>49</v>
      </c>
      <c r="B18" s="4" t="s">
        <v>146</v>
      </c>
      <c r="C18" s="4" t="s">
        <v>145</v>
      </c>
      <c r="D18" s="4"/>
      <c r="E18" s="4" t="s">
        <v>573</v>
      </c>
      <c r="F18" s="4" t="s">
        <v>704</v>
      </c>
      <c r="G18" s="4" t="s">
        <v>574</v>
      </c>
      <c r="H18" s="4" t="s">
        <v>417</v>
      </c>
      <c r="I18" s="5" t="s">
        <v>422</v>
      </c>
      <c r="J18" s="4" t="s">
        <v>149</v>
      </c>
      <c r="K18" s="4"/>
      <c r="L18" s="4">
        <v>3</v>
      </c>
      <c r="M18" s="4">
        <v>10</v>
      </c>
      <c r="N18" s="1" t="s">
        <v>636</v>
      </c>
      <c r="O18" s="4" t="s">
        <v>640</v>
      </c>
      <c r="P18" s="11" t="str">
        <f>IF(ISBLANK(Table3[[#This Row],[Column1]]),"",HYPERLINK(Table3[[#This Row],[Column1]]))</f>
        <v>https://en.wikipedia.org/wiki/Bouteloua_gracilis</v>
      </c>
      <c r="Q18" s="9" t="str">
        <f>IF(ISBLANK(Table3[[#This Row],[Column2]]),"",HYPERLINK(Table3[[#This Row],[Column2]]))</f>
        <v>https://plants.usda.gov/core/profile?symbol=bogr2</v>
      </c>
      <c r="R18" s="9" t="str">
        <f>IF(ISBLANK(Table3[[#This Row],[Column3]]),"",HYPERLINK(Table3[[#This Row],[Column3]]))</f>
        <v>http://www.missouribotanicalgarden.org/PlantFinder/PlantFinderDetails.aspx?kempercode=j550</v>
      </c>
      <c r="S18" s="8" t="s">
        <v>641</v>
      </c>
      <c r="T18" s="9" t="s">
        <v>642</v>
      </c>
      <c r="U18" s="9" t="s">
        <v>643</v>
      </c>
    </row>
    <row r="19" spans="1:21" x14ac:dyDescent="0.25">
      <c r="A19" s="1" t="s">
        <v>49</v>
      </c>
      <c r="B19" s="4" t="s">
        <v>646</v>
      </c>
      <c r="C19" s="4" t="s">
        <v>213</v>
      </c>
      <c r="D19" s="4"/>
      <c r="E19" s="4" t="s">
        <v>185</v>
      </c>
      <c r="F19" s="4"/>
      <c r="G19" s="4"/>
      <c r="H19" s="4" t="s">
        <v>415</v>
      </c>
      <c r="I19" s="5" t="s">
        <v>269</v>
      </c>
      <c r="J19" s="4"/>
      <c r="K19" s="4"/>
      <c r="L19" s="4">
        <v>3</v>
      </c>
      <c r="M19" s="4">
        <v>8</v>
      </c>
      <c r="N19" s="1"/>
      <c r="O19" s="4" t="s">
        <v>485</v>
      </c>
      <c r="P19" s="11" t="str">
        <f>IF(ISBLANK(Table3[[#This Row],[Column1]]),"",HYPERLINK(Table3[[#This Row],[Column1]]))</f>
        <v/>
      </c>
      <c r="Q19" s="9" t="str">
        <f>IF(ISBLANK(Table3[[#This Row],[Column2]]),"",HYPERLINK(Table3[[#This Row],[Column2]]))</f>
        <v>https://plants.usda.gov/core/profile?symbol=cacr6</v>
      </c>
      <c r="R19" s="9" t="str">
        <f>IF(ISBLANK(Table3[[#This Row],[Column3]]),"",HYPERLINK(Table3[[#This Row],[Column3]]))</f>
        <v>http://www.missouribotanicalgarden.org/PlantFinder/PlantFinderDetails.aspx?taxonid=279732</v>
      </c>
      <c r="S19" s="8" t="s">
        <v>900</v>
      </c>
      <c r="T19" s="9" t="s">
        <v>645</v>
      </c>
      <c r="U19" s="9" t="s">
        <v>644</v>
      </c>
    </row>
    <row r="20" spans="1:21" x14ac:dyDescent="0.25">
      <c r="A20" s="1" t="s">
        <v>49</v>
      </c>
      <c r="B20" s="4" t="s">
        <v>63</v>
      </c>
      <c r="C20" s="4" t="s">
        <v>505</v>
      </c>
      <c r="D20" s="4"/>
      <c r="E20" s="4" t="s">
        <v>185</v>
      </c>
      <c r="F20" s="4"/>
      <c r="G20" s="4"/>
      <c r="H20" s="4" t="s">
        <v>419</v>
      </c>
      <c r="I20" s="5" t="s">
        <v>269</v>
      </c>
      <c r="J20" s="4"/>
      <c r="K20" s="4"/>
      <c r="L20" s="4">
        <v>4</v>
      </c>
      <c r="M20" s="4">
        <v>9</v>
      </c>
      <c r="N20" s="1"/>
      <c r="O20" s="4" t="s">
        <v>485</v>
      </c>
      <c r="P20" s="11" t="str">
        <f>IF(ISBLANK(Table3[[#This Row],[Column1]]),"",HYPERLINK(Table3[[#This Row],[Column1]]))</f>
        <v>https://en.wikipedia.org/wiki/Carex_muskingumensis</v>
      </c>
      <c r="Q20" s="9" t="str">
        <f>IF(ISBLANK(Table3[[#This Row],[Column2]]),"",HYPERLINK(Table3[[#This Row],[Column2]]))</f>
        <v>https://plants.usda.gov/core/profile?symbol=CAMU9</v>
      </c>
      <c r="R20" s="9" t="str">
        <f>IF(ISBLANK(Table3[[#This Row],[Column3]]),"",HYPERLINK(Table3[[#This Row],[Column3]]))</f>
        <v>http://www.missouribotanicalgarden.org/PlantFinder/PlantFinderDetails.aspx?kempercode=r390</v>
      </c>
      <c r="S20" s="8" t="s">
        <v>507</v>
      </c>
      <c r="T20" s="9" t="s">
        <v>647</v>
      </c>
      <c r="U20" s="9" t="s">
        <v>506</v>
      </c>
    </row>
    <row r="21" spans="1:21" x14ac:dyDescent="0.25">
      <c r="A21" s="1" t="s">
        <v>49</v>
      </c>
      <c r="B21" s="4" t="s">
        <v>652</v>
      </c>
      <c r="C21" s="4" t="s">
        <v>48</v>
      </c>
      <c r="D21" s="4"/>
      <c r="E21" s="4" t="s">
        <v>648</v>
      </c>
      <c r="F21" s="4" t="s">
        <v>702</v>
      </c>
      <c r="G21" s="4" t="s">
        <v>569</v>
      </c>
      <c r="H21" s="4" t="s">
        <v>417</v>
      </c>
      <c r="I21" s="5" t="s">
        <v>422</v>
      </c>
      <c r="J21" s="4"/>
      <c r="K21" s="4"/>
      <c r="L21" s="4">
        <v>3</v>
      </c>
      <c r="M21" s="4">
        <v>8</v>
      </c>
      <c r="N21" s="1"/>
      <c r="O21" s="4" t="s">
        <v>485</v>
      </c>
      <c r="P21" s="11" t="str">
        <f>IF(ISBLANK(Table3[[#This Row],[Column1]]),"",HYPERLINK(Table3[[#This Row],[Column1]]))</f>
        <v>https://en.wikipedia.org/wiki/Carex_pensylvanica</v>
      </c>
      <c r="Q21" s="9" t="str">
        <f>IF(ISBLANK(Table3[[#This Row],[Column2]]),"",HYPERLINK(Table3[[#This Row],[Column2]]))</f>
        <v>https://plants.usda.gov/core/profile?symbol=cape6</v>
      </c>
      <c r="R21" s="9" t="str">
        <f>IF(ISBLANK(Table3[[#This Row],[Column3]]),"",HYPERLINK(Table3[[#This Row],[Column3]]))</f>
        <v>http://www.missouribotanicalgarden.org/PlantFinder/PlantFinderDetails.aspx?kempercode=f237</v>
      </c>
      <c r="S21" s="8" t="s">
        <v>649</v>
      </c>
      <c r="T21" s="9" t="s">
        <v>650</v>
      </c>
      <c r="U21" s="9" t="s">
        <v>651</v>
      </c>
    </row>
    <row r="22" spans="1:21" x14ac:dyDescent="0.25">
      <c r="A22" s="1" t="s">
        <v>49</v>
      </c>
      <c r="B22" s="4" t="s">
        <v>653</v>
      </c>
      <c r="C22" s="4" t="s">
        <v>654</v>
      </c>
      <c r="D22" s="4"/>
      <c r="E22" s="4" t="s">
        <v>185</v>
      </c>
      <c r="F22" s="4"/>
      <c r="G22" s="4"/>
      <c r="H22" s="4" t="s">
        <v>415</v>
      </c>
      <c r="I22" s="5" t="s">
        <v>269</v>
      </c>
      <c r="J22" s="4"/>
      <c r="K22" s="4"/>
      <c r="L22" s="4">
        <v>3</v>
      </c>
      <c r="M22" s="4">
        <v>7</v>
      </c>
      <c r="N22" s="1"/>
      <c r="O22" s="4" t="s">
        <v>489</v>
      </c>
      <c r="P22" s="11" t="str">
        <f>IF(ISBLANK(Table3[[#This Row],[Column1]]),"",HYPERLINK(Table3[[#This Row],[Column1]]))</f>
        <v>https://en.wikipedia.org/wiki/Carex_vulpinoidea</v>
      </c>
      <c r="Q22" s="9" t="str">
        <f>IF(ISBLANK(Table3[[#This Row],[Column2]]),"",HYPERLINK(Table3[[#This Row],[Column2]]))</f>
        <v>https://plants.usda.gov/core/profile?symbol=cavu2</v>
      </c>
      <c r="R22" s="9" t="str">
        <f>IF(ISBLANK(Table3[[#This Row],[Column3]]),"",HYPERLINK(Table3[[#This Row],[Column3]]))</f>
        <v>http://www.missouribotanicalgarden.org/PlantFinder/PlantFinderDetails.aspx?kempercode=g760</v>
      </c>
      <c r="S22" s="8" t="s">
        <v>655</v>
      </c>
      <c r="T22" s="9" t="s">
        <v>656</v>
      </c>
      <c r="U22" s="9" t="s">
        <v>657</v>
      </c>
    </row>
    <row r="23" spans="1:21" ht="71.25" x14ac:dyDescent="0.25">
      <c r="A23" s="1" t="s">
        <v>49</v>
      </c>
      <c r="B23" s="4" t="s">
        <v>265</v>
      </c>
      <c r="C23" s="4" t="s">
        <v>240</v>
      </c>
      <c r="D23" s="4"/>
      <c r="E23" s="4"/>
      <c r="F23" s="4"/>
      <c r="G23" s="4"/>
      <c r="H23" s="4" t="s">
        <v>174</v>
      </c>
      <c r="I23" s="5" t="s">
        <v>424</v>
      </c>
      <c r="J23" s="4" t="s">
        <v>266</v>
      </c>
      <c r="K23" s="4" t="s">
        <v>896</v>
      </c>
      <c r="L23" s="4"/>
      <c r="M23" s="4"/>
      <c r="N23" s="1" t="s">
        <v>388</v>
      </c>
      <c r="O23" s="4"/>
      <c r="P23" s="11" t="str">
        <f>IF(ISBLANK(Table3[[#This Row],[Column1]]),"",HYPERLINK(Table3[[#This Row],[Column1]]))</f>
        <v/>
      </c>
      <c r="Q23" s="9" t="str">
        <f>IF(ISBLANK(Table3[[#This Row],[Column2]]),"",HYPERLINK(Table3[[#This Row],[Column2]]))</f>
        <v/>
      </c>
      <c r="R23" s="9" t="str">
        <f>IF(ISBLANK(Table3[[#This Row],[Column3]]),"",HYPERLINK(Table3[[#This Row],[Column3]]))</f>
        <v/>
      </c>
      <c r="S23" s="8" t="s">
        <v>900</v>
      </c>
      <c r="T23" s="9" t="s">
        <v>900</v>
      </c>
      <c r="U23" s="9" t="s">
        <v>900</v>
      </c>
    </row>
    <row r="24" spans="1:21" x14ac:dyDescent="0.25">
      <c r="A24" s="1" t="s">
        <v>49</v>
      </c>
      <c r="B24" s="1" t="s">
        <v>62</v>
      </c>
      <c r="C24" s="4" t="s">
        <v>480</v>
      </c>
      <c r="D24" s="4"/>
      <c r="E24" s="4"/>
      <c r="F24" s="4"/>
      <c r="G24" s="4"/>
      <c r="H24" s="4"/>
      <c r="I24" s="5"/>
      <c r="J24" s="4"/>
      <c r="K24" s="4"/>
      <c r="L24" s="4"/>
      <c r="M24" s="4"/>
      <c r="N24" s="1"/>
      <c r="O24" s="4" t="s">
        <v>483</v>
      </c>
      <c r="P24" s="11" t="str">
        <f>IF(ISBLANK(Table3[[#This Row],[Column1]]),"",HYPERLINK(Table3[[#This Row],[Column1]]))</f>
        <v/>
      </c>
      <c r="Q24" s="9" t="str">
        <f>IF(ISBLANK(Table3[[#This Row],[Column2]]),"",HYPERLINK(Table3[[#This Row],[Column2]]))</f>
        <v/>
      </c>
      <c r="R24" s="9" t="str">
        <f>IF(ISBLANK(Table3[[#This Row],[Column3]]),"",HYPERLINK(Table3[[#This Row],[Column3]]))</f>
        <v>https://hvp.osu.edu/pocketgardener/source/description/fe_lauca.html</v>
      </c>
      <c r="S24" s="8" t="s">
        <v>900</v>
      </c>
      <c r="T24" s="9" t="s">
        <v>900</v>
      </c>
      <c r="U24" s="9" t="s">
        <v>481</v>
      </c>
    </row>
    <row r="25" spans="1:21" ht="42.75" x14ac:dyDescent="0.25">
      <c r="A25" s="1" t="s">
        <v>49</v>
      </c>
      <c r="B25" s="4" t="s">
        <v>194</v>
      </c>
      <c r="C25" s="4" t="s">
        <v>46</v>
      </c>
      <c r="D25" s="4" t="s">
        <v>450</v>
      </c>
      <c r="E25" s="4" t="s">
        <v>185</v>
      </c>
      <c r="F25" s="4" t="s">
        <v>574</v>
      </c>
      <c r="G25" s="4" t="s">
        <v>581</v>
      </c>
      <c r="H25" s="4" t="s">
        <v>174</v>
      </c>
      <c r="I25" s="5" t="s">
        <v>576</v>
      </c>
      <c r="J25" s="4"/>
      <c r="K25" s="4"/>
      <c r="L25" s="4">
        <v>5</v>
      </c>
      <c r="M25" s="4">
        <v>9</v>
      </c>
      <c r="N25" s="1" t="s">
        <v>195</v>
      </c>
      <c r="O25" s="4" t="s">
        <v>489</v>
      </c>
      <c r="P25" s="11" t="str">
        <f>IF(ISBLANK(Table3[[#This Row],[Column1]]),"",HYPERLINK(Table3[[#This Row],[Column1]]))</f>
        <v>https://en.wikipedia.org/wiki/Panicum_virgatum</v>
      </c>
      <c r="Q25" s="9" t="str">
        <f>IF(ISBLANK(Table3[[#This Row],[Column2]]),"",HYPERLINK(Table3[[#This Row],[Column2]]))</f>
        <v>https://plants.usda.gov/core/profile?symbol=pavi2</v>
      </c>
      <c r="R25" s="9" t="str">
        <f>IF(ISBLANK(Table3[[#This Row],[Column3]]),"",HYPERLINK(Table3[[#This Row],[Column3]]))</f>
        <v>http://www.missouribotanicalgarden.org/PlantFinder/PlantFinderDetails.aspx?kempercode=l460</v>
      </c>
      <c r="S25" s="8" t="s">
        <v>476</v>
      </c>
      <c r="T25" s="9" t="s">
        <v>759</v>
      </c>
      <c r="U25" s="9" t="s">
        <v>760</v>
      </c>
    </row>
    <row r="26" spans="1:21" ht="57" x14ac:dyDescent="0.25">
      <c r="A26" s="1" t="s">
        <v>49</v>
      </c>
      <c r="B26" s="4" t="s">
        <v>261</v>
      </c>
      <c r="C26" s="4" t="s">
        <v>47</v>
      </c>
      <c r="D26" s="4"/>
      <c r="E26" s="4" t="s">
        <v>573</v>
      </c>
      <c r="F26" s="4" t="s">
        <v>574</v>
      </c>
      <c r="G26" s="4" t="s">
        <v>574</v>
      </c>
      <c r="H26" s="4" t="s">
        <v>417</v>
      </c>
      <c r="I26" s="5" t="s">
        <v>752</v>
      </c>
      <c r="J26" s="4"/>
      <c r="K26" s="4"/>
      <c r="L26" s="4">
        <v>3</v>
      </c>
      <c r="M26" s="4">
        <v>9</v>
      </c>
      <c r="N26" s="1" t="s">
        <v>880</v>
      </c>
      <c r="O26" s="4" t="s">
        <v>489</v>
      </c>
      <c r="P26" s="11" t="str">
        <f>IF(ISBLANK(Table3[[#This Row],[Column1]]),"",HYPERLINK(Table3[[#This Row],[Column1]]))</f>
        <v>https://en.wikipedia.org/wiki/Schizachyrium_scoparium</v>
      </c>
      <c r="Q26" s="9" t="str">
        <f>IF(ISBLANK(Table3[[#This Row],[Column2]]),"",HYPERLINK(Table3[[#This Row],[Column2]]))</f>
        <v>https://plants.usda.gov/core/profile?symbol=scsc</v>
      </c>
      <c r="R26" s="9" t="str">
        <f>IF(ISBLANK(Table3[[#This Row],[Column3]]),"",HYPERLINK(Table3[[#This Row],[Column3]]))</f>
        <v>http://www.missouribotanicalgarden.org/PlantFinder/PlantFinderDetails.aspx?kempercode=f510</v>
      </c>
      <c r="S26" s="8" t="s">
        <v>804</v>
      </c>
      <c r="T26" s="9" t="s">
        <v>805</v>
      </c>
      <c r="U26" s="9" t="s">
        <v>806</v>
      </c>
    </row>
    <row r="27" spans="1:21" ht="57" x14ac:dyDescent="0.25">
      <c r="A27" s="1" t="s">
        <v>49</v>
      </c>
      <c r="B27" s="4" t="s">
        <v>334</v>
      </c>
      <c r="C27" s="4" t="s">
        <v>207</v>
      </c>
      <c r="D27" s="4"/>
      <c r="E27" s="4" t="s">
        <v>573</v>
      </c>
      <c r="F27" s="4" t="s">
        <v>574</v>
      </c>
      <c r="G27" s="4" t="s">
        <v>581</v>
      </c>
      <c r="H27" s="4" t="s">
        <v>417</v>
      </c>
      <c r="I27" s="5" t="s">
        <v>270</v>
      </c>
      <c r="J27" s="4"/>
      <c r="K27" s="4"/>
      <c r="L27" s="4">
        <v>4</v>
      </c>
      <c r="M27" s="4">
        <v>9</v>
      </c>
      <c r="N27" s="1" t="s">
        <v>405</v>
      </c>
      <c r="O27" s="4" t="s">
        <v>489</v>
      </c>
      <c r="P27" s="11" t="str">
        <f>IF(ISBLANK(Table3[[#This Row],[Column1]]),"",HYPERLINK(Table3[[#This Row],[Column1]]))</f>
        <v>https://en.wikipedia.org/wiki/Sorghastrum_nutans</v>
      </c>
      <c r="Q27" s="9" t="str">
        <f>IF(ISBLANK(Table3[[#This Row],[Column2]]),"",HYPERLINK(Table3[[#This Row],[Column2]]))</f>
        <v>https://plants.usda.gov/core/profile?symbol=sonu2</v>
      </c>
      <c r="R27" s="9" t="str">
        <f>IF(ISBLANK(Table3[[#This Row],[Column3]]),"",HYPERLINK(Table3[[#This Row],[Column3]]))</f>
        <v>http://www.missouribotanicalgarden.org/PlantFinder/PlantFinderDetails.aspx?kempercode=g780</v>
      </c>
      <c r="S27" s="8" t="s">
        <v>832</v>
      </c>
      <c r="T27" s="9" t="s">
        <v>833</v>
      </c>
      <c r="U27" s="9" t="s">
        <v>834</v>
      </c>
    </row>
    <row r="28" spans="1:21" ht="42.75" x14ac:dyDescent="0.25">
      <c r="A28" s="1" t="s">
        <v>49</v>
      </c>
      <c r="B28" s="4" t="s">
        <v>148</v>
      </c>
      <c r="C28" s="4" t="s">
        <v>147</v>
      </c>
      <c r="D28" s="4"/>
      <c r="E28" s="4" t="s">
        <v>573</v>
      </c>
      <c r="F28" s="4" t="s">
        <v>574</v>
      </c>
      <c r="G28" s="4" t="s">
        <v>581</v>
      </c>
      <c r="H28" s="4" t="s">
        <v>417</v>
      </c>
      <c r="I28" s="5" t="s">
        <v>424</v>
      </c>
      <c r="J28" s="4" t="s">
        <v>149</v>
      </c>
      <c r="K28" s="4" t="s">
        <v>896</v>
      </c>
      <c r="L28" s="4">
        <v>3</v>
      </c>
      <c r="M28" s="4">
        <v>9</v>
      </c>
      <c r="N28" s="1" t="s">
        <v>881</v>
      </c>
      <c r="O28" s="4" t="s">
        <v>835</v>
      </c>
      <c r="P28" s="11" t="str">
        <f>IF(ISBLANK(Table3[[#This Row],[Column1]]),"",HYPERLINK(Table3[[#This Row],[Column1]]))</f>
        <v>https://en.wikipedia.org/wiki/Sporobolus_heterolepis</v>
      </c>
      <c r="Q28" s="9" t="str">
        <f>IF(ISBLANK(Table3[[#This Row],[Column2]]),"",HYPERLINK(Table3[[#This Row],[Column2]]))</f>
        <v>https://plants.usda.gov/core/profile?symbol=SPHE</v>
      </c>
      <c r="R28" s="9" t="str">
        <f>IF(ISBLANK(Table3[[#This Row],[Column3]]),"",HYPERLINK(Table3[[#This Row],[Column3]]))</f>
        <v>http://www.missouribotanicalgarden.org/PlantFinder/PlantFinderDetails.aspx?kempercode=f680</v>
      </c>
      <c r="S28" s="8" t="s">
        <v>836</v>
      </c>
      <c r="T28" s="9" t="s">
        <v>837</v>
      </c>
      <c r="U28" s="9" t="s">
        <v>838</v>
      </c>
    </row>
    <row r="29" spans="1:21" x14ac:dyDescent="0.25">
      <c r="A29" s="1" t="s">
        <v>49</v>
      </c>
      <c r="B29" s="4" t="s">
        <v>327</v>
      </c>
      <c r="C29" s="4" t="s">
        <v>292</v>
      </c>
      <c r="D29" s="4"/>
      <c r="E29" s="4"/>
      <c r="F29" s="4"/>
      <c r="G29" s="4"/>
      <c r="H29" s="4" t="s">
        <v>174</v>
      </c>
      <c r="I29" s="5" t="s">
        <v>428</v>
      </c>
      <c r="J29" s="4" t="s">
        <v>350</v>
      </c>
      <c r="K29" s="4" t="s">
        <v>896</v>
      </c>
      <c r="L29" s="4"/>
      <c r="M29" s="4"/>
      <c r="N29" s="1"/>
      <c r="O29" s="4"/>
      <c r="P29" s="11" t="str">
        <f>IF(ISBLANK(Table3[[#This Row],[Column1]]),"",HYPERLINK(Table3[[#This Row],[Column1]]))</f>
        <v/>
      </c>
      <c r="Q29" s="9" t="str">
        <f>IF(ISBLANK(Table3[[#This Row],[Column2]]),"",HYPERLINK(Table3[[#This Row],[Column2]]))</f>
        <v/>
      </c>
      <c r="R29" s="9" t="str">
        <f>IF(ISBLANK(Table3[[#This Row],[Column3]]),"",HYPERLINK(Table3[[#This Row],[Column3]]))</f>
        <v/>
      </c>
      <c r="S29" s="8" t="s">
        <v>900</v>
      </c>
      <c r="T29" s="9" t="s">
        <v>900</v>
      </c>
      <c r="U29" s="9" t="s">
        <v>900</v>
      </c>
    </row>
    <row r="30" spans="1:21" x14ac:dyDescent="0.25">
      <c r="A30" s="1" t="s">
        <v>215</v>
      </c>
      <c r="B30" s="4" t="s">
        <v>447</v>
      </c>
      <c r="C30" s="4" t="s">
        <v>533</v>
      </c>
      <c r="D30" s="4" t="s">
        <v>444</v>
      </c>
      <c r="E30" s="4" t="s">
        <v>185</v>
      </c>
      <c r="F30" s="4" t="s">
        <v>704</v>
      </c>
      <c r="G30" s="4" t="s">
        <v>569</v>
      </c>
      <c r="H30" s="4" t="s">
        <v>174</v>
      </c>
      <c r="I30" s="5">
        <v>0.5</v>
      </c>
      <c r="J30" s="4" t="s">
        <v>598</v>
      </c>
      <c r="K30" s="4" t="s">
        <v>150</v>
      </c>
      <c r="L30" s="4">
        <v>4</v>
      </c>
      <c r="M30" s="4">
        <v>9</v>
      </c>
      <c r="N30" s="1"/>
      <c r="O30" s="4" t="s">
        <v>483</v>
      </c>
      <c r="P30" s="11" t="str">
        <f>IF(ISBLANK(Table3[[#This Row],[Column1]]),"",HYPERLINK(Table3[[#This Row],[Column1]]))</f>
        <v>https://en.wikipedia.org/wiki/Sedum_reflexum</v>
      </c>
      <c r="Q30" s="9" t="str">
        <f>IF(ISBLANK(Table3[[#This Row],[Column2]]),"",HYPERLINK(Table3[[#This Row],[Column2]]))</f>
        <v>https://plants.usda.gov/core/profile?symbol=SERE4</v>
      </c>
      <c r="R30" s="9" t="str">
        <f>IF(ISBLANK(Table3[[#This Row],[Column3]]),"",HYPERLINK(Table3[[#This Row],[Column3]]))</f>
        <v>http://www.missouribotanicalgarden.org/PlantFinder/PlantFinderDetails.aspx?kempercode=c655</v>
      </c>
      <c r="S30" s="8" t="s">
        <v>535</v>
      </c>
      <c r="T30" s="9" t="s">
        <v>534</v>
      </c>
      <c r="U30" s="9" t="s">
        <v>536</v>
      </c>
    </row>
    <row r="31" spans="1:21" x14ac:dyDescent="0.25">
      <c r="A31" s="1" t="s">
        <v>215</v>
      </c>
      <c r="B31" s="4" t="s">
        <v>203</v>
      </c>
      <c r="C31" s="4" t="s">
        <v>204</v>
      </c>
      <c r="D31" s="4"/>
      <c r="E31" s="4" t="s">
        <v>185</v>
      </c>
      <c r="F31" s="4" t="s">
        <v>807</v>
      </c>
      <c r="G31" s="4" t="s">
        <v>569</v>
      </c>
      <c r="H31" s="4" t="s">
        <v>569</v>
      </c>
      <c r="I31" s="5" t="s">
        <v>808</v>
      </c>
      <c r="J31" s="4" t="s">
        <v>584</v>
      </c>
      <c r="K31" s="4" t="s">
        <v>157</v>
      </c>
      <c r="L31" s="4">
        <v>4</v>
      </c>
      <c r="M31" s="4">
        <v>8</v>
      </c>
      <c r="N31" s="1" t="s">
        <v>205</v>
      </c>
      <c r="O31" s="4" t="s">
        <v>485</v>
      </c>
      <c r="P31" s="11" t="str">
        <f>IF(ISBLANK(Table3[[#This Row],[Column1]]),"",HYPERLINK(Table3[[#This Row],[Column1]]))</f>
        <v>https://en.wikipedia.org/wiki/Sedum_ternatum</v>
      </c>
      <c r="Q31" s="9" t="str">
        <f>IF(ISBLANK(Table3[[#This Row],[Column2]]),"",HYPERLINK(Table3[[#This Row],[Column2]]))</f>
        <v>https://plants.usda.gov/core/profile?symbol=sete3</v>
      </c>
      <c r="R31" s="9" t="str">
        <f>IF(ISBLANK(Table3[[#This Row],[Column3]]),"",HYPERLINK(Table3[[#This Row],[Column3]]))</f>
        <v>http://www.missouribotanicalgarden.org/PlantFinder/PlantFinderDetails.aspx?kempercode=m310</v>
      </c>
      <c r="S31" s="8" t="s">
        <v>809</v>
      </c>
      <c r="T31" s="9" t="s">
        <v>810</v>
      </c>
      <c r="U31" s="9" t="s">
        <v>811</v>
      </c>
    </row>
    <row r="32" spans="1:21" ht="28.5" x14ac:dyDescent="0.25">
      <c r="A32" s="1" t="s">
        <v>40</v>
      </c>
      <c r="B32" s="4" t="s">
        <v>38</v>
      </c>
      <c r="C32" s="4" t="s">
        <v>39</v>
      </c>
      <c r="D32" s="4"/>
      <c r="E32" s="4"/>
      <c r="F32" s="4"/>
      <c r="G32" s="4"/>
      <c r="H32" s="4"/>
      <c r="I32" s="5"/>
      <c r="J32" s="4"/>
      <c r="K32" s="4"/>
      <c r="L32" s="4"/>
      <c r="M32" s="4"/>
      <c r="N32" s="1"/>
      <c r="O32" s="4"/>
      <c r="P32" s="11" t="str">
        <f>IF(ISBLANK(Table3[[#This Row],[Column1]]),"",HYPERLINK(Table3[[#This Row],[Column1]]))</f>
        <v/>
      </c>
      <c r="Q32" s="9" t="str">
        <f>IF(ISBLANK(Table3[[#This Row],[Column2]]),"",HYPERLINK(Table3[[#This Row],[Column2]]))</f>
        <v/>
      </c>
      <c r="R32" s="9" t="str">
        <f>IF(ISBLANK(Table3[[#This Row],[Column3]]),"",HYPERLINK(Table3[[#This Row],[Column3]]))</f>
        <v/>
      </c>
      <c r="S32" s="8" t="s">
        <v>900</v>
      </c>
      <c r="T32" s="9" t="s">
        <v>900</v>
      </c>
      <c r="U32" s="9" t="s">
        <v>900</v>
      </c>
    </row>
    <row r="33" spans="1:21" ht="42.75" x14ac:dyDescent="0.25">
      <c r="A33" s="1" t="s">
        <v>40</v>
      </c>
      <c r="B33" s="4" t="s">
        <v>448</v>
      </c>
      <c r="C33" s="4" t="s">
        <v>448</v>
      </c>
      <c r="D33" s="4" t="s">
        <v>449</v>
      </c>
      <c r="E33" s="4" t="s">
        <v>185</v>
      </c>
      <c r="F33" s="4" t="s">
        <v>570</v>
      </c>
      <c r="G33" s="4"/>
      <c r="H33" s="4" t="s">
        <v>417</v>
      </c>
      <c r="I33" s="5" t="s">
        <v>351</v>
      </c>
      <c r="J33" s="4" t="s">
        <v>589</v>
      </c>
      <c r="K33" s="4" t="s">
        <v>162</v>
      </c>
      <c r="L33" s="4">
        <v>5</v>
      </c>
      <c r="M33" s="4">
        <v>8</v>
      </c>
      <c r="N33" s="1" t="s">
        <v>364</v>
      </c>
      <c r="O33" s="4"/>
      <c r="P33" s="11" t="str">
        <f>IF(ISBLANK(Table3[[#This Row],[Column1]]),"",HYPERLINK(Table3[[#This Row],[Column1]]))</f>
        <v/>
      </c>
      <c r="Q33" s="9" t="str">
        <f>IF(ISBLANK(Table3[[#This Row],[Column2]]),"",HYPERLINK(Table3[[#This Row],[Column2]]))</f>
        <v/>
      </c>
      <c r="R33" s="9" t="str">
        <f>IF(ISBLANK(Table3[[#This Row],[Column3]]),"",HYPERLINK(Table3[[#This Row],[Column3]]))</f>
        <v>http://www.missouribotanicalgarden.org/PlantFinder/PlantFinderDetails.aspx?taxonid=263431</v>
      </c>
      <c r="S33" s="8" t="s">
        <v>900</v>
      </c>
      <c r="T33" s="9" t="s">
        <v>900</v>
      </c>
      <c r="U33" s="9" t="s">
        <v>566</v>
      </c>
    </row>
    <row r="34" spans="1:21" ht="42.75" x14ac:dyDescent="0.25">
      <c r="A34" s="1" t="s">
        <v>40</v>
      </c>
      <c r="B34" s="4" t="s">
        <v>113</v>
      </c>
      <c r="C34" s="4" t="s">
        <v>112</v>
      </c>
      <c r="D34" s="4"/>
      <c r="E34" s="4" t="s">
        <v>185</v>
      </c>
      <c r="F34" s="4" t="s">
        <v>570</v>
      </c>
      <c r="G34" s="4"/>
      <c r="H34" s="4" t="s">
        <v>417</v>
      </c>
      <c r="I34" s="5" t="s">
        <v>351</v>
      </c>
      <c r="J34" s="4" t="s">
        <v>589</v>
      </c>
      <c r="K34" s="4" t="s">
        <v>152</v>
      </c>
      <c r="L34" s="4">
        <v>4</v>
      </c>
      <c r="M34" s="4">
        <v>8</v>
      </c>
      <c r="N34" s="1" t="s">
        <v>364</v>
      </c>
      <c r="O34" s="4"/>
      <c r="P34" s="11" t="str">
        <f>IF(ISBLANK(Table3[[#This Row],[Column1]]),"",HYPERLINK(Table3[[#This Row],[Column1]]))</f>
        <v/>
      </c>
      <c r="Q34" s="9" t="str">
        <f>IF(ISBLANK(Table3[[#This Row],[Column2]]),"",HYPERLINK(Table3[[#This Row],[Column2]]))</f>
        <v/>
      </c>
      <c r="R34" s="9" t="str">
        <f>IF(ISBLANK(Table3[[#This Row],[Column3]]),"",HYPERLINK(Table3[[#This Row],[Column3]]))</f>
        <v>http://www.missouribotanicalgarden.org/PlantFinder/PlantFinderDetails.aspx?kempercode=z580</v>
      </c>
      <c r="S34" s="8" t="s">
        <v>900</v>
      </c>
      <c r="T34" s="9" t="s">
        <v>900</v>
      </c>
      <c r="U34" s="9" t="s">
        <v>567</v>
      </c>
    </row>
    <row r="35" spans="1:21" ht="28.5" x14ac:dyDescent="0.25">
      <c r="A35" s="1" t="s">
        <v>40</v>
      </c>
      <c r="B35" s="1" t="s">
        <v>65</v>
      </c>
      <c r="C35" s="4" t="s">
        <v>549</v>
      </c>
      <c r="D35" s="4"/>
      <c r="E35" s="4"/>
      <c r="F35" s="4"/>
      <c r="G35" s="4"/>
      <c r="H35" s="4"/>
      <c r="I35" s="5"/>
      <c r="J35" s="4"/>
      <c r="K35" s="4"/>
      <c r="L35" s="4"/>
      <c r="M35" s="4"/>
      <c r="N35" s="1"/>
      <c r="O35" s="4" t="s">
        <v>495</v>
      </c>
      <c r="P35" s="11" t="str">
        <f>IF(ISBLANK(Table3[[#This Row],[Column1]]),"",HYPERLINK(Table3[[#This Row],[Column1]]))</f>
        <v/>
      </c>
      <c r="Q35" s="9" t="str">
        <f>IF(ISBLANK(Table3[[#This Row],[Column2]]),"",HYPERLINK(Table3[[#This Row],[Column2]]))</f>
        <v>https://plants.usda.gov/core/profile?symbol=amta2</v>
      </c>
      <c r="R35" s="9" t="str">
        <f>IF(ISBLANK(Table3[[#This Row],[Column3]]),"",HYPERLINK(Table3[[#This Row],[Column3]]))</f>
        <v>http://www.missouribotanicalgarden.org/PlantFinder/PlantFinderDetails.aspx?kempercode=b280</v>
      </c>
      <c r="S35" s="8" t="s">
        <v>900</v>
      </c>
      <c r="T35" s="9" t="s">
        <v>550</v>
      </c>
      <c r="U35" s="9" t="s">
        <v>551</v>
      </c>
    </row>
    <row r="36" spans="1:21" ht="71.25" x14ac:dyDescent="0.25">
      <c r="A36" s="1" t="s">
        <v>40</v>
      </c>
      <c r="B36" s="4" t="s">
        <v>245</v>
      </c>
      <c r="C36" s="4" t="s">
        <v>218</v>
      </c>
      <c r="D36" s="4"/>
      <c r="E36" s="4" t="s">
        <v>573</v>
      </c>
      <c r="F36" s="4" t="s">
        <v>570</v>
      </c>
      <c r="G36" s="4" t="s">
        <v>574</v>
      </c>
      <c r="H36" s="4" t="s">
        <v>415</v>
      </c>
      <c r="I36" s="5" t="s">
        <v>271</v>
      </c>
      <c r="J36" s="4" t="s">
        <v>597</v>
      </c>
      <c r="K36" s="4" t="s">
        <v>152</v>
      </c>
      <c r="L36" s="4">
        <v>3</v>
      </c>
      <c r="M36" s="4">
        <v>6</v>
      </c>
      <c r="N36" s="1" t="s">
        <v>379</v>
      </c>
      <c r="O36" s="4" t="s">
        <v>489</v>
      </c>
      <c r="P36" s="11" t="str">
        <f>IF(ISBLANK(Table3[[#This Row],[Column1]]),"",HYPERLINK(Table3[[#This Row],[Column1]]))</f>
        <v>https://en.wikipedia.org/wiki/Asclepias_incarnata</v>
      </c>
      <c r="Q36" s="9" t="str">
        <f>IF(ISBLANK(Table3[[#This Row],[Column2]]),"",HYPERLINK(Table3[[#This Row],[Column2]]))</f>
        <v>https://plants.usda.gov/core/profile?symbol=ASIN</v>
      </c>
      <c r="R36" s="9" t="str">
        <f>IF(ISBLANK(Table3[[#This Row],[Column3]]),"",HYPERLINK(Table3[[#This Row],[Column3]]))</f>
        <v>http://www.missouribotanicalgarden.org/PlantFinder/PlantFinderDetails.aspx?kempercode=g410</v>
      </c>
      <c r="S36" s="8" t="s">
        <v>614</v>
      </c>
      <c r="T36" s="9" t="s">
        <v>615</v>
      </c>
      <c r="U36" s="9" t="s">
        <v>616</v>
      </c>
    </row>
    <row r="37" spans="1:21" ht="42.75" x14ac:dyDescent="0.25">
      <c r="A37" s="1" t="s">
        <v>40</v>
      </c>
      <c r="B37" s="4" t="s">
        <v>244</v>
      </c>
      <c r="C37" s="4" t="s">
        <v>217</v>
      </c>
      <c r="D37" s="4"/>
      <c r="E37" s="4" t="s">
        <v>573</v>
      </c>
      <c r="F37" s="4" t="s">
        <v>702</v>
      </c>
      <c r="G37" s="4" t="s">
        <v>569</v>
      </c>
      <c r="H37" s="4" t="s">
        <v>417</v>
      </c>
      <c r="I37" s="5" t="s">
        <v>425</v>
      </c>
      <c r="J37" s="4" t="s">
        <v>590</v>
      </c>
      <c r="K37" s="4" t="s">
        <v>162</v>
      </c>
      <c r="L37" s="4">
        <v>3</v>
      </c>
      <c r="M37" s="4">
        <v>8</v>
      </c>
      <c r="N37" s="1" t="s">
        <v>378</v>
      </c>
      <c r="O37" s="4" t="s">
        <v>485</v>
      </c>
      <c r="P37" s="11" t="str">
        <f>IF(ISBLANK(Table3[[#This Row],[Column1]]),"",HYPERLINK(Table3[[#This Row],[Column1]]))</f>
        <v>https://en.wikipedia.org/wiki/Asclepias_purpurascens</v>
      </c>
      <c r="Q37" s="9" t="str">
        <f>IF(ISBLANK(Table3[[#This Row],[Column2]]),"",HYPERLINK(Table3[[#This Row],[Column2]]))</f>
        <v>https://plants.usda.gov/core/profile?symbol=aspu2</v>
      </c>
      <c r="R37" s="9" t="str">
        <f>IF(ISBLANK(Table3[[#This Row],[Column3]]),"",HYPERLINK(Table3[[#This Row],[Column3]]))</f>
        <v>http://www.missouribotanicalgarden.org/PlantFinder/PlantFinderDetails.aspx?taxonid=276864</v>
      </c>
      <c r="S37" s="8" t="s">
        <v>617</v>
      </c>
      <c r="T37" s="9" t="s">
        <v>618</v>
      </c>
      <c r="U37" s="9" t="s">
        <v>619</v>
      </c>
    </row>
    <row r="38" spans="1:21" ht="57" x14ac:dyDescent="0.25">
      <c r="A38" s="1" t="s">
        <v>40</v>
      </c>
      <c r="B38" s="4" t="s">
        <v>313</v>
      </c>
      <c r="C38" s="4" t="s">
        <v>280</v>
      </c>
      <c r="D38" s="4"/>
      <c r="E38" s="4" t="s">
        <v>573</v>
      </c>
      <c r="F38" s="4"/>
      <c r="G38" s="4" t="s">
        <v>581</v>
      </c>
      <c r="H38" s="4" t="s">
        <v>174</v>
      </c>
      <c r="I38" s="5" t="s">
        <v>268</v>
      </c>
      <c r="J38" s="4" t="s">
        <v>591</v>
      </c>
      <c r="K38" s="4" t="s">
        <v>162</v>
      </c>
      <c r="L38" s="4">
        <v>3</v>
      </c>
      <c r="M38" s="4">
        <v>9</v>
      </c>
      <c r="N38" s="1" t="s">
        <v>391</v>
      </c>
      <c r="O38" s="4" t="s">
        <v>485</v>
      </c>
      <c r="P38" s="11" t="str">
        <f>IF(ISBLANK(Table3[[#This Row],[Column1]]),"",HYPERLINK(Table3[[#This Row],[Column1]]))</f>
        <v>https://en.wikipedia.org/wiki/Asclepias_syriaca</v>
      </c>
      <c r="Q38" s="9" t="str">
        <f>IF(ISBLANK(Table3[[#This Row],[Column2]]),"",HYPERLINK(Table3[[#This Row],[Column2]]))</f>
        <v>https://plants.usda.gov/core/profile?symbol=assy</v>
      </c>
      <c r="R38" s="9" t="str">
        <f>IF(ISBLANK(Table3[[#This Row],[Column3]]),"",HYPERLINK(Table3[[#This Row],[Column3]]))</f>
        <v>http://www.missouribotanicalgarden.org/PlantFinder/PlantFinderDetails.aspx?kempercode=b480</v>
      </c>
      <c r="S38" s="8" t="s">
        <v>620</v>
      </c>
      <c r="T38" s="9" t="s">
        <v>621</v>
      </c>
      <c r="U38" s="9" t="s">
        <v>622</v>
      </c>
    </row>
    <row r="39" spans="1:21" ht="28.5" x14ac:dyDescent="0.25">
      <c r="A39" s="1" t="s">
        <v>40</v>
      </c>
      <c r="B39" s="4" t="s">
        <v>199</v>
      </c>
      <c r="C39" s="4" t="s">
        <v>106</v>
      </c>
      <c r="D39" s="4"/>
      <c r="E39" s="4" t="s">
        <v>573</v>
      </c>
      <c r="F39" s="4" t="s">
        <v>574</v>
      </c>
      <c r="G39" s="4" t="s">
        <v>581</v>
      </c>
      <c r="H39" s="4" t="s">
        <v>417</v>
      </c>
      <c r="I39" s="5" t="s">
        <v>582</v>
      </c>
      <c r="J39" s="4" t="s">
        <v>598</v>
      </c>
      <c r="K39" s="4" t="s">
        <v>159</v>
      </c>
      <c r="L39" s="4">
        <v>3</v>
      </c>
      <c r="M39" s="4">
        <v>9</v>
      </c>
      <c r="N39" s="1" t="s">
        <v>200</v>
      </c>
      <c r="O39" s="4" t="s">
        <v>489</v>
      </c>
      <c r="P39" s="11" t="str">
        <f>IF(ISBLANK(Table3[[#This Row],[Column1]]),"",HYPERLINK(Table3[[#This Row],[Column1]]))</f>
        <v>https://en.wikipedia.org/wiki/Asclepias_tuberosa</v>
      </c>
      <c r="Q39" s="9" t="str">
        <f>IF(ISBLANK(Table3[[#This Row],[Column2]]),"",HYPERLINK(Table3[[#This Row],[Column2]]))</f>
        <v>https://plants.usda.gov/core/profile?symbol=astu</v>
      </c>
      <c r="R39" s="9" t="str">
        <f>IF(ISBLANK(Table3[[#This Row],[Column3]]),"",HYPERLINK(Table3[[#This Row],[Column3]]))</f>
        <v>http://www.missouribotanicalgarden.org/PlantFinder/PlantFinderDetails.aspx?kempercode=b490</v>
      </c>
      <c r="S39" s="8" t="s">
        <v>612</v>
      </c>
      <c r="T39" s="9" t="s">
        <v>613</v>
      </c>
      <c r="U39" s="9" t="s">
        <v>611</v>
      </c>
    </row>
    <row r="40" spans="1:21" ht="71.25" x14ac:dyDescent="0.25">
      <c r="A40" s="1" t="s">
        <v>40</v>
      </c>
      <c r="B40" s="4" t="s">
        <v>57</v>
      </c>
      <c r="C40" s="4" t="s">
        <v>106</v>
      </c>
      <c r="D40" s="4"/>
      <c r="E40" s="4" t="s">
        <v>573</v>
      </c>
      <c r="F40" s="4" t="s">
        <v>574</v>
      </c>
      <c r="G40" s="4" t="s">
        <v>581</v>
      </c>
      <c r="H40" s="4" t="s">
        <v>417</v>
      </c>
      <c r="I40" s="5" t="s">
        <v>582</v>
      </c>
      <c r="J40" s="4" t="s">
        <v>598</v>
      </c>
      <c r="K40" s="4" t="s">
        <v>159</v>
      </c>
      <c r="L40" s="4">
        <v>3</v>
      </c>
      <c r="M40" s="4">
        <v>9</v>
      </c>
      <c r="N40" s="1" t="s">
        <v>414</v>
      </c>
      <c r="O40" s="4" t="s">
        <v>489</v>
      </c>
      <c r="P40" s="11" t="str">
        <f>IF(ISBLANK(Table3[[#This Row],[Column1]]),"",HYPERLINK(Table3[[#This Row],[Column1]]))</f>
        <v>https://en.wikipedia.org/wiki/Asclepias_tuberosa</v>
      </c>
      <c r="Q40" s="9" t="str">
        <f>IF(ISBLANK(Table3[[#This Row],[Column2]]),"",HYPERLINK(Table3[[#This Row],[Column2]]))</f>
        <v>https://plants.usda.gov/core/profile?symbol=astu</v>
      </c>
      <c r="R40" s="9" t="str">
        <f>IF(ISBLANK(Table3[[#This Row],[Column3]]),"",HYPERLINK(Table3[[#This Row],[Column3]]))</f>
        <v>http://www.missouribotanicalgarden.org/PlantFinder/PlantFinderDetails.aspx?kempercode=b490</v>
      </c>
      <c r="S40" s="8" t="s">
        <v>612</v>
      </c>
      <c r="T40" s="9" t="s">
        <v>613</v>
      </c>
      <c r="U40" s="9" t="s">
        <v>611</v>
      </c>
    </row>
    <row r="41" spans="1:21" ht="57" x14ac:dyDescent="0.25">
      <c r="A41" s="1" t="s">
        <v>40</v>
      </c>
      <c r="B41" s="4" t="s">
        <v>105</v>
      </c>
      <c r="C41" s="4" t="s">
        <v>104</v>
      </c>
      <c r="D41" s="4"/>
      <c r="E41" s="4" t="s">
        <v>573</v>
      </c>
      <c r="F41" s="4"/>
      <c r="G41" s="4"/>
      <c r="H41" s="4" t="s">
        <v>417</v>
      </c>
      <c r="I41" s="5" t="s">
        <v>421</v>
      </c>
      <c r="J41" s="4" t="s">
        <v>585</v>
      </c>
      <c r="K41" s="4" t="s">
        <v>158</v>
      </c>
      <c r="L41" s="4">
        <v>5</v>
      </c>
      <c r="M41" s="4">
        <v>9</v>
      </c>
      <c r="N41" s="1" t="s">
        <v>361</v>
      </c>
      <c r="O41" s="4" t="s">
        <v>495</v>
      </c>
      <c r="P41" s="11" t="str">
        <f>IF(ISBLANK(Table3[[#This Row],[Column1]]),"",HYPERLINK(Table3[[#This Row],[Column1]]))</f>
        <v>https://en.wikipedia.org/wiki/Asclepias_viridis</v>
      </c>
      <c r="Q41" s="9" t="str">
        <f>IF(ISBLANK(Table3[[#This Row],[Column2]]),"",HYPERLINK(Table3[[#This Row],[Column2]]))</f>
        <v>https://plants.usda.gov/core/profile?symbol=asvi2</v>
      </c>
      <c r="R41" s="9" t="str">
        <f>IF(ISBLANK(Table3[[#This Row],[Column3]]),"",HYPERLINK(Table3[[#This Row],[Column3]]))</f>
        <v>http://www.missouribotanicalgarden.org/PlantFinder/PlantFinderDetails.aspx?taxonid=276865&amp;isprofile=0&amp;</v>
      </c>
      <c r="S41" s="8" t="s">
        <v>623</v>
      </c>
      <c r="T41" s="9" t="s">
        <v>624</v>
      </c>
      <c r="U41" s="9" t="s">
        <v>625</v>
      </c>
    </row>
    <row r="42" spans="1:21" ht="42.75" x14ac:dyDescent="0.25">
      <c r="A42" s="1" t="s">
        <v>40</v>
      </c>
      <c r="B42" s="4" t="s">
        <v>260</v>
      </c>
      <c r="C42" s="4" t="s">
        <v>236</v>
      </c>
      <c r="D42" s="4"/>
      <c r="E42" s="4"/>
      <c r="F42" s="4"/>
      <c r="G42" s="4"/>
      <c r="H42" s="4" t="s">
        <v>174</v>
      </c>
      <c r="I42" s="5" t="s">
        <v>351</v>
      </c>
      <c r="J42" s="4" t="s">
        <v>609</v>
      </c>
      <c r="K42" s="4" t="s">
        <v>275</v>
      </c>
      <c r="L42" s="4"/>
      <c r="M42" s="4"/>
      <c r="N42" s="1" t="s">
        <v>387</v>
      </c>
      <c r="O42" s="4"/>
      <c r="P42" s="11" t="str">
        <f>IF(ISBLANK(Table3[[#This Row],[Column1]]),"",HYPERLINK(Table3[[#This Row],[Column1]]))</f>
        <v/>
      </c>
      <c r="Q42" s="9" t="str">
        <f>IF(ISBLANK(Table3[[#This Row],[Column2]]),"",HYPERLINK(Table3[[#This Row],[Column2]]))</f>
        <v/>
      </c>
      <c r="R42" s="9" t="str">
        <f>IF(ISBLANK(Table3[[#This Row],[Column3]]),"",HYPERLINK(Table3[[#This Row],[Column3]]))</f>
        <v/>
      </c>
      <c r="S42" s="8" t="s">
        <v>900</v>
      </c>
      <c r="T42" s="9" t="s">
        <v>900</v>
      </c>
      <c r="U42" s="9" t="s">
        <v>900</v>
      </c>
    </row>
    <row r="43" spans="1:21" ht="57" x14ac:dyDescent="0.25">
      <c r="A43" s="1" t="s">
        <v>40</v>
      </c>
      <c r="B43" s="4" t="s">
        <v>311</v>
      </c>
      <c r="C43" s="4" t="s">
        <v>278</v>
      </c>
      <c r="D43" s="4"/>
      <c r="E43" s="4" t="s">
        <v>185</v>
      </c>
      <c r="F43" s="4" t="s">
        <v>574</v>
      </c>
      <c r="G43" s="4" t="s">
        <v>581</v>
      </c>
      <c r="H43" s="4" t="s">
        <v>174</v>
      </c>
      <c r="I43" s="5">
        <v>3</v>
      </c>
      <c r="J43" s="4" t="s">
        <v>592</v>
      </c>
      <c r="K43" s="4" t="s">
        <v>157</v>
      </c>
      <c r="L43" s="4">
        <v>5</v>
      </c>
      <c r="M43" s="4">
        <v>8</v>
      </c>
      <c r="N43" s="1" t="s">
        <v>389</v>
      </c>
      <c r="O43" s="4" t="s">
        <v>485</v>
      </c>
      <c r="P43" s="11" t="str">
        <f>IF(ISBLANK(Table3[[#This Row],[Column1]]),"",HYPERLINK(Table3[[#This Row],[Column1]]))</f>
        <v>https://en.wikipedia.org/wiki/Baptisia_alba</v>
      </c>
      <c r="Q43" s="9" t="str">
        <f>IF(ISBLANK(Table3[[#This Row],[Column2]]),"",HYPERLINK(Table3[[#This Row],[Column2]]))</f>
        <v>https://plants.usda.gov/core/profile?symbol=BAAL</v>
      </c>
      <c r="R43" s="9" t="str">
        <f>IF(ISBLANK(Table3[[#This Row],[Column3]]),"",HYPERLINK(Table3[[#This Row],[Column3]]))</f>
        <v>http://www.missouribotanicalgarden.org/PlantFinder/PlantFinderDetails.aspx?taxonid=280643&amp;isprofile=0&amp;</v>
      </c>
      <c r="S43" s="8" t="s">
        <v>626</v>
      </c>
      <c r="T43" s="9" t="s">
        <v>627</v>
      </c>
      <c r="U43" s="9" t="s">
        <v>628</v>
      </c>
    </row>
    <row r="44" spans="1:21" ht="57" x14ac:dyDescent="0.25">
      <c r="A44" s="1" t="s">
        <v>40</v>
      </c>
      <c r="B44" s="4" t="s">
        <v>310</v>
      </c>
      <c r="C44" s="4" t="s">
        <v>277</v>
      </c>
      <c r="D44" s="4"/>
      <c r="E44" s="4" t="s">
        <v>185</v>
      </c>
      <c r="F44" s="4" t="s">
        <v>574</v>
      </c>
      <c r="G44" s="4" t="s">
        <v>569</v>
      </c>
      <c r="H44" s="4" t="s">
        <v>174</v>
      </c>
      <c r="I44" s="5" t="s">
        <v>268</v>
      </c>
      <c r="J44" s="4" t="s">
        <v>586</v>
      </c>
      <c r="K44" s="4" t="s">
        <v>167</v>
      </c>
      <c r="L44" s="4">
        <v>3</v>
      </c>
      <c r="M44" s="4">
        <v>9</v>
      </c>
      <c r="N44" s="1" t="s">
        <v>389</v>
      </c>
      <c r="O44" s="4" t="s">
        <v>485</v>
      </c>
      <c r="P44" s="11" t="str">
        <f>IF(ISBLANK(Table3[[#This Row],[Column1]]),"",HYPERLINK(Table3[[#This Row],[Column1]]))</f>
        <v>https://en.wikipedia.org/wiki/Baptisia_australis</v>
      </c>
      <c r="Q44" s="9" t="str">
        <f>IF(ISBLANK(Table3[[#This Row],[Column2]]),"",HYPERLINK(Table3[[#This Row],[Column2]]))</f>
        <v>https://plants.usda.gov/core/profile?symbol=baau</v>
      </c>
      <c r="R44" s="9" t="str">
        <f>IF(ISBLANK(Table3[[#This Row],[Column3]]),"",HYPERLINK(Table3[[#This Row],[Column3]]))</f>
        <v>http://www.missouribotanicalgarden.org/PlantFinder/PlantFinderDetails.aspx?kempercode=b660</v>
      </c>
      <c r="S44" s="8" t="s">
        <v>629</v>
      </c>
      <c r="T44" s="9" t="s">
        <v>630</v>
      </c>
      <c r="U44" s="9" t="s">
        <v>631</v>
      </c>
    </row>
    <row r="45" spans="1:21" ht="28.5" x14ac:dyDescent="0.25">
      <c r="A45" s="1" t="s">
        <v>40</v>
      </c>
      <c r="B45" s="4" t="s">
        <v>61</v>
      </c>
      <c r="C45" s="4" t="s">
        <v>515</v>
      </c>
      <c r="D45" s="4" t="s">
        <v>632</v>
      </c>
      <c r="E45" s="4" t="s">
        <v>185</v>
      </c>
      <c r="F45" s="4" t="s">
        <v>574</v>
      </c>
      <c r="G45" s="4" t="s">
        <v>569</v>
      </c>
      <c r="H45" s="4" t="s">
        <v>174</v>
      </c>
      <c r="I45" s="5" t="s">
        <v>268</v>
      </c>
      <c r="J45" s="4" t="s">
        <v>586</v>
      </c>
      <c r="K45" s="4" t="s">
        <v>162</v>
      </c>
      <c r="L45" s="4">
        <v>4</v>
      </c>
      <c r="M45" s="4">
        <v>9</v>
      </c>
      <c r="N45" s="1" t="s">
        <v>516</v>
      </c>
      <c r="O45" s="4" t="s">
        <v>485</v>
      </c>
      <c r="P45" s="11" t="str">
        <f>IF(ISBLANK(Table3[[#This Row],[Column1]]),"",HYPERLINK(Table3[[#This Row],[Column1]]))</f>
        <v/>
      </c>
      <c r="Q45" s="9" t="str">
        <f>IF(ISBLANK(Table3[[#This Row],[Column2]]),"",HYPERLINK(Table3[[#This Row],[Column2]]))</f>
        <v/>
      </c>
      <c r="R45" s="9" t="str">
        <f>IF(ISBLANK(Table3[[#This Row],[Column3]]),"",HYPERLINK(Table3[[#This Row],[Column3]]))</f>
        <v>http://www.missouribotanicalgarden.org/PlantFinder/PlantFinderDetails.aspx?kempercode=y170</v>
      </c>
      <c r="S45" s="8" t="s">
        <v>900</v>
      </c>
      <c r="T45" s="9" t="s">
        <v>900</v>
      </c>
      <c r="U45" s="9" t="s">
        <v>517</v>
      </c>
    </row>
    <row r="46" spans="1:21" ht="57" x14ac:dyDescent="0.25">
      <c r="A46" s="1" t="s">
        <v>40</v>
      </c>
      <c r="B46" s="4" t="s">
        <v>309</v>
      </c>
      <c r="C46" s="4" t="s">
        <v>276</v>
      </c>
      <c r="D46" s="4"/>
      <c r="E46" s="4" t="s">
        <v>185</v>
      </c>
      <c r="F46" s="4" t="s">
        <v>574</v>
      </c>
      <c r="G46" s="4" t="s">
        <v>574</v>
      </c>
      <c r="H46" s="4" t="s">
        <v>174</v>
      </c>
      <c r="I46" s="5">
        <v>3</v>
      </c>
      <c r="J46" s="4" t="s">
        <v>585</v>
      </c>
      <c r="K46" s="4" t="s">
        <v>150</v>
      </c>
      <c r="L46" s="4">
        <v>5</v>
      </c>
      <c r="M46" s="4">
        <v>8</v>
      </c>
      <c r="N46" s="1" t="s">
        <v>389</v>
      </c>
      <c r="O46" s="4" t="s">
        <v>577</v>
      </c>
      <c r="P46" s="11" t="str">
        <f>IF(ISBLANK(Table3[[#This Row],[Column1]]),"",HYPERLINK(Table3[[#This Row],[Column1]]))</f>
        <v>https://en.wikipedia.org/wiki/Baptisia_sphaerocarpa</v>
      </c>
      <c r="Q46" s="9" t="str">
        <f>IF(ISBLANK(Table3[[#This Row],[Column2]]),"",HYPERLINK(Table3[[#This Row],[Column2]]))</f>
        <v>https://plants.usda.gov/core/profile?symbol=BASP</v>
      </c>
      <c r="R46" s="9" t="str">
        <f>IF(ISBLANK(Table3[[#This Row],[Column3]]),"",HYPERLINK(Table3[[#This Row],[Column3]]))</f>
        <v>http://www.missouribotanicalgarden.org/PlantFinder/PlantFinderDetails.aspx?kempercode=a769</v>
      </c>
      <c r="S46" s="8" t="s">
        <v>633</v>
      </c>
      <c r="T46" s="9" t="s">
        <v>634</v>
      </c>
      <c r="U46" s="9" t="s">
        <v>635</v>
      </c>
    </row>
    <row r="47" spans="1:21" ht="71.25" x14ac:dyDescent="0.25">
      <c r="A47" s="1" t="s">
        <v>40</v>
      </c>
      <c r="B47" s="4" t="s">
        <v>93</v>
      </c>
      <c r="C47" s="4" t="s">
        <v>92</v>
      </c>
      <c r="D47" s="4"/>
      <c r="E47" s="4"/>
      <c r="F47" s="4"/>
      <c r="G47" s="4"/>
      <c r="H47" s="4"/>
      <c r="I47" s="5" t="s">
        <v>351</v>
      </c>
      <c r="J47" s="4" t="s">
        <v>585</v>
      </c>
      <c r="K47" s="4" t="s">
        <v>153</v>
      </c>
      <c r="L47" s="4"/>
      <c r="M47" s="4"/>
      <c r="N47" s="1" t="s">
        <v>359</v>
      </c>
      <c r="O47" s="4"/>
      <c r="P47" s="11" t="str">
        <f>IF(ISBLANK(Table3[[#This Row],[Column1]]),"",HYPERLINK(Table3[[#This Row],[Column1]]))</f>
        <v/>
      </c>
      <c r="Q47" s="9" t="str">
        <f>IF(ISBLANK(Table3[[#This Row],[Column2]]),"",HYPERLINK(Table3[[#This Row],[Column2]]))</f>
        <v/>
      </c>
      <c r="R47" s="9" t="str">
        <f>IF(ISBLANK(Table3[[#This Row],[Column3]]),"",HYPERLINK(Table3[[#This Row],[Column3]]))</f>
        <v/>
      </c>
      <c r="S47" s="8" t="s">
        <v>900</v>
      </c>
      <c r="T47" s="9" t="s">
        <v>900</v>
      </c>
      <c r="U47" s="9" t="s">
        <v>900</v>
      </c>
    </row>
    <row r="48" spans="1:21" ht="99.75" x14ac:dyDescent="0.25">
      <c r="A48" s="1" t="s">
        <v>40</v>
      </c>
      <c r="B48" s="4" t="s">
        <v>322</v>
      </c>
      <c r="C48" s="4" t="s">
        <v>289</v>
      </c>
      <c r="D48" s="4"/>
      <c r="E48" s="4"/>
      <c r="F48" s="4"/>
      <c r="G48" s="4"/>
      <c r="H48" s="4" t="s">
        <v>419</v>
      </c>
      <c r="I48" s="5" t="s">
        <v>431</v>
      </c>
      <c r="J48" s="4" t="s">
        <v>599</v>
      </c>
      <c r="K48" s="4" t="s">
        <v>275</v>
      </c>
      <c r="L48" s="4"/>
      <c r="M48" s="4"/>
      <c r="N48" s="1" t="s">
        <v>399</v>
      </c>
      <c r="O48" s="4"/>
      <c r="P48" s="11" t="str">
        <f>IF(ISBLANK(Table3[[#This Row],[Column1]]),"",HYPERLINK(Table3[[#This Row],[Column1]]))</f>
        <v/>
      </c>
      <c r="Q48" s="9" t="str">
        <f>IF(ISBLANK(Table3[[#This Row],[Column2]]),"",HYPERLINK(Table3[[#This Row],[Column2]]))</f>
        <v/>
      </c>
      <c r="R48" s="9" t="str">
        <f>IF(ISBLANK(Table3[[#This Row],[Column3]]),"",HYPERLINK(Table3[[#This Row],[Column3]]))</f>
        <v/>
      </c>
      <c r="S48" s="8" t="s">
        <v>900</v>
      </c>
      <c r="T48" s="9" t="s">
        <v>900</v>
      </c>
      <c r="U48" s="9" t="s">
        <v>900</v>
      </c>
    </row>
    <row r="49" spans="1:21" ht="57" x14ac:dyDescent="0.25">
      <c r="A49" s="1" t="s">
        <v>40</v>
      </c>
      <c r="B49" s="4" t="s">
        <v>318</v>
      </c>
      <c r="C49" s="4" t="s">
        <v>285</v>
      </c>
      <c r="D49" s="4"/>
      <c r="E49" s="4"/>
      <c r="F49" s="4"/>
      <c r="G49" s="4"/>
      <c r="H49" s="4" t="s">
        <v>418</v>
      </c>
      <c r="I49" s="5" t="s">
        <v>428</v>
      </c>
      <c r="J49" s="4" t="s">
        <v>597</v>
      </c>
      <c r="K49" s="4" t="s">
        <v>165</v>
      </c>
      <c r="L49" s="4"/>
      <c r="M49" s="4"/>
      <c r="N49" s="1" t="s">
        <v>396</v>
      </c>
      <c r="O49" s="4"/>
      <c r="P49" s="11" t="str">
        <f>IF(ISBLANK(Table3[[#This Row],[Column1]]),"",HYPERLINK(Table3[[#This Row],[Column1]]))</f>
        <v/>
      </c>
      <c r="Q49" s="9" t="str">
        <f>IF(ISBLANK(Table3[[#This Row],[Column2]]),"",HYPERLINK(Table3[[#This Row],[Column2]]))</f>
        <v/>
      </c>
      <c r="R49" s="9" t="str">
        <f>IF(ISBLANK(Table3[[#This Row],[Column3]]),"",HYPERLINK(Table3[[#This Row],[Column3]]))</f>
        <v/>
      </c>
      <c r="S49" s="8" t="s">
        <v>900</v>
      </c>
      <c r="T49" s="9" t="s">
        <v>900</v>
      </c>
      <c r="U49" s="9" t="s">
        <v>900</v>
      </c>
    </row>
    <row r="50" spans="1:21" ht="42.75" x14ac:dyDescent="0.25">
      <c r="A50" s="1" t="s">
        <v>40</v>
      </c>
      <c r="B50" s="4" t="s">
        <v>119</v>
      </c>
      <c r="C50" s="4" t="s">
        <v>118</v>
      </c>
      <c r="D50" s="4"/>
      <c r="E50" s="4"/>
      <c r="F50" s="4"/>
      <c r="G50" s="4"/>
      <c r="H50" s="4"/>
      <c r="I50" s="5" t="s">
        <v>269</v>
      </c>
      <c r="J50" s="4" t="s">
        <v>593</v>
      </c>
      <c r="K50" s="4" t="s">
        <v>150</v>
      </c>
      <c r="L50" s="4"/>
      <c r="M50" s="4"/>
      <c r="N50" s="1" t="s">
        <v>367</v>
      </c>
      <c r="O50" s="4"/>
      <c r="P50" s="11" t="str">
        <f>IF(ISBLANK(Table3[[#This Row],[Column1]]),"",HYPERLINK(Table3[[#This Row],[Column1]]))</f>
        <v/>
      </c>
      <c r="Q50" s="9" t="str">
        <f>IF(ISBLANK(Table3[[#This Row],[Column2]]),"",HYPERLINK(Table3[[#This Row],[Column2]]))</f>
        <v/>
      </c>
      <c r="R50" s="9" t="str">
        <f>IF(ISBLANK(Table3[[#This Row],[Column3]]),"",HYPERLINK(Table3[[#This Row],[Column3]]))</f>
        <v/>
      </c>
      <c r="S50" s="8" t="s">
        <v>900</v>
      </c>
      <c r="T50" s="9" t="s">
        <v>900</v>
      </c>
      <c r="U50" s="9" t="s">
        <v>900</v>
      </c>
    </row>
    <row r="51" spans="1:21" ht="28.5" x14ac:dyDescent="0.25">
      <c r="A51" s="1" t="s">
        <v>40</v>
      </c>
      <c r="B51" s="4" t="s">
        <v>256</v>
      </c>
      <c r="C51" s="4" t="s">
        <v>232</v>
      </c>
      <c r="D51" s="4"/>
      <c r="E51" s="4"/>
      <c r="F51" s="4"/>
      <c r="G51" s="4"/>
      <c r="H51" s="4" t="s">
        <v>415</v>
      </c>
      <c r="I51" s="5" t="s">
        <v>351</v>
      </c>
      <c r="J51" s="4" t="s">
        <v>599</v>
      </c>
      <c r="K51" s="4" t="s">
        <v>162</v>
      </c>
      <c r="L51" s="4"/>
      <c r="M51" s="4"/>
      <c r="N51" s="1"/>
      <c r="O51" s="4"/>
      <c r="P51" s="11" t="str">
        <f>IF(ISBLANK(Table3[[#This Row],[Column1]]),"",HYPERLINK(Table3[[#This Row],[Column1]]))</f>
        <v/>
      </c>
      <c r="Q51" s="9" t="str">
        <f>IF(ISBLANK(Table3[[#This Row],[Column2]]),"",HYPERLINK(Table3[[#This Row],[Column2]]))</f>
        <v/>
      </c>
      <c r="R51" s="9" t="str">
        <f>IF(ISBLANK(Table3[[#This Row],[Column3]]),"",HYPERLINK(Table3[[#This Row],[Column3]]))</f>
        <v/>
      </c>
      <c r="S51" s="8" t="s">
        <v>900</v>
      </c>
      <c r="T51" s="9" t="s">
        <v>900</v>
      </c>
      <c r="U51" s="9" t="s">
        <v>900</v>
      </c>
    </row>
    <row r="52" spans="1:21" ht="71.25" x14ac:dyDescent="0.25">
      <c r="A52" s="1" t="s">
        <v>40</v>
      </c>
      <c r="B52" s="4" t="s">
        <v>134</v>
      </c>
      <c r="C52" s="4" t="s">
        <v>701</v>
      </c>
      <c r="D52" s="4"/>
      <c r="E52" s="4" t="s">
        <v>185</v>
      </c>
      <c r="F52" s="4" t="s">
        <v>702</v>
      </c>
      <c r="G52" s="4" t="s">
        <v>569</v>
      </c>
      <c r="H52" s="4" t="s">
        <v>416</v>
      </c>
      <c r="I52" s="5" t="s">
        <v>423</v>
      </c>
      <c r="J52" s="4" t="s">
        <v>599</v>
      </c>
      <c r="K52" s="4" t="s">
        <v>167</v>
      </c>
      <c r="L52" s="4">
        <v>5</v>
      </c>
      <c r="M52" s="4">
        <v>10</v>
      </c>
      <c r="N52" s="1" t="s">
        <v>373</v>
      </c>
      <c r="O52" s="4" t="s">
        <v>485</v>
      </c>
      <c r="P52" s="11" t="str">
        <f>IF(ISBLANK(Table3[[#This Row],[Column1]]),"",HYPERLINK(Table3[[#This Row],[Column1]]))</f>
        <v>https://en.wikipedia.org/wiki/Conoclinium_coelestinum</v>
      </c>
      <c r="Q52" s="9" t="str">
        <f>IF(ISBLANK(Table3[[#This Row],[Column2]]),"",HYPERLINK(Table3[[#This Row],[Column2]]))</f>
        <v>https://plants.usda.gov/core/profile?symbol=COCO13</v>
      </c>
      <c r="R52" s="9" t="str">
        <f>IF(ISBLANK(Table3[[#This Row],[Column3]]),"",HYPERLINK(Table3[[#This Row],[Column3]]))</f>
        <v>http://www.missouribotanicalgarden.org/PlantFinder/PlantFinderDetails.aspx?kempercode=j870</v>
      </c>
      <c r="S52" s="8" t="s">
        <v>509</v>
      </c>
      <c r="T52" s="9" t="s">
        <v>510</v>
      </c>
      <c r="U52" s="9" t="s">
        <v>706</v>
      </c>
    </row>
    <row r="53" spans="1:21" ht="57" x14ac:dyDescent="0.25">
      <c r="A53" s="1" t="s">
        <v>40</v>
      </c>
      <c r="B53" s="4" t="s">
        <v>95</v>
      </c>
      <c r="C53" s="4" t="s">
        <v>94</v>
      </c>
      <c r="D53" s="4"/>
      <c r="E53" s="4" t="s">
        <v>573</v>
      </c>
      <c r="F53" s="4" t="s">
        <v>704</v>
      </c>
      <c r="G53" s="4" t="s">
        <v>581</v>
      </c>
      <c r="H53" s="4" t="s">
        <v>417</v>
      </c>
      <c r="I53" s="5" t="s">
        <v>351</v>
      </c>
      <c r="J53" s="4" t="s">
        <v>585</v>
      </c>
      <c r="K53" s="4" t="s">
        <v>154</v>
      </c>
      <c r="L53" s="4">
        <v>4</v>
      </c>
      <c r="M53" s="4">
        <v>9</v>
      </c>
      <c r="N53" s="1" t="s">
        <v>360</v>
      </c>
      <c r="O53" s="4" t="s">
        <v>489</v>
      </c>
      <c r="P53" s="11" t="str">
        <f>IF(ISBLANK(Table3[[#This Row],[Column1]]),"",HYPERLINK(Table3[[#This Row],[Column1]]))</f>
        <v>https://en.wikipedia.org/wiki/Coreopsis_lanceolata</v>
      </c>
      <c r="Q53" s="9" t="str">
        <f>IF(ISBLANK(Table3[[#This Row],[Column2]]),"",HYPERLINK(Table3[[#This Row],[Column2]]))</f>
        <v>https://plants.usda.gov/core/profile?symbol=cola5</v>
      </c>
      <c r="R53" s="9" t="str">
        <f>IF(ISBLANK(Table3[[#This Row],[Column3]]),"",HYPERLINK(Table3[[#This Row],[Column3]]))</f>
        <v>http://www.missouribotanicalgarden.org/PlantFinder/PlantFinderDetails.aspx?kempercode=j880</v>
      </c>
      <c r="S53" s="8" t="s">
        <v>663</v>
      </c>
      <c r="T53" s="9" t="s">
        <v>664</v>
      </c>
      <c r="U53" s="9" t="s">
        <v>665</v>
      </c>
    </row>
    <row r="54" spans="1:21" ht="42.75" x14ac:dyDescent="0.25">
      <c r="A54" s="1" t="s">
        <v>40</v>
      </c>
      <c r="B54" s="4" t="s">
        <v>341</v>
      </c>
      <c r="C54" s="4" t="s">
        <v>303</v>
      </c>
      <c r="D54" s="4"/>
      <c r="E54" s="4" t="s">
        <v>573</v>
      </c>
      <c r="F54" s="4" t="s">
        <v>693</v>
      </c>
      <c r="G54" s="4"/>
      <c r="H54" s="4" t="s">
        <v>417</v>
      </c>
      <c r="I54" s="5" t="s">
        <v>669</v>
      </c>
      <c r="J54" s="4" t="s">
        <v>594</v>
      </c>
      <c r="K54" s="4" t="s">
        <v>150</v>
      </c>
      <c r="L54" s="4">
        <v>3</v>
      </c>
      <c r="M54" s="4">
        <v>8</v>
      </c>
      <c r="N54" s="1" t="s">
        <v>409</v>
      </c>
      <c r="O54" s="4" t="s">
        <v>485</v>
      </c>
      <c r="P54" s="11" t="str">
        <f>IF(ISBLANK(Table3[[#This Row],[Column1]]),"",HYPERLINK(Table3[[#This Row],[Column1]]))</f>
        <v>https://en.wikipedia.org/wiki/Coreopsis_tripteris</v>
      </c>
      <c r="Q54" s="9" t="str">
        <f>IF(ISBLANK(Table3[[#This Row],[Column2]]),"",HYPERLINK(Table3[[#This Row],[Column2]]))</f>
        <v>https://plants.usda.gov/core/profile?symbol=cotr4</v>
      </c>
      <c r="R54" s="9" t="str">
        <f>IF(ISBLANK(Table3[[#This Row],[Column3]]),"",HYPERLINK(Table3[[#This Row],[Column3]]))</f>
        <v>http://www.missouribotanicalgarden.org/PlantFinder/PlantFinderDetails.aspx?kempercode=g470</v>
      </c>
      <c r="S54" s="8" t="s">
        <v>666</v>
      </c>
      <c r="T54" s="9" t="s">
        <v>667</v>
      </c>
      <c r="U54" s="9" t="s">
        <v>668</v>
      </c>
    </row>
    <row r="55" spans="1:21" ht="28.5" x14ac:dyDescent="0.25">
      <c r="A55" s="1" t="s">
        <v>40</v>
      </c>
      <c r="B55" s="4"/>
      <c r="C55" s="1" t="s">
        <v>210</v>
      </c>
      <c r="D55" s="1"/>
      <c r="E55" s="4"/>
      <c r="F55" s="4"/>
      <c r="G55" s="4"/>
      <c r="H55" s="4"/>
      <c r="I55" s="5"/>
      <c r="J55" s="4"/>
      <c r="K55" s="4"/>
      <c r="L55" s="4"/>
      <c r="M55" s="4"/>
      <c r="N55" s="1"/>
      <c r="O55" s="4"/>
      <c r="P55" s="11" t="str">
        <f>IF(ISBLANK(Table3[[#This Row],[Column1]]),"",HYPERLINK(Table3[[#This Row],[Column1]]))</f>
        <v/>
      </c>
      <c r="Q55" s="9" t="str">
        <f>IF(ISBLANK(Table3[[#This Row],[Column2]]),"",HYPERLINK(Table3[[#This Row],[Column2]]))</f>
        <v/>
      </c>
      <c r="R55" s="9" t="str">
        <f>IF(ISBLANK(Table3[[#This Row],[Column3]]),"",HYPERLINK(Table3[[#This Row],[Column3]]))</f>
        <v/>
      </c>
      <c r="S55" s="8" t="s">
        <v>900</v>
      </c>
      <c r="T55" s="9" t="s">
        <v>900</v>
      </c>
      <c r="U55" s="9" t="s">
        <v>900</v>
      </c>
    </row>
    <row r="56" spans="1:21" ht="28.5" x14ac:dyDescent="0.25">
      <c r="A56" s="1" t="s">
        <v>40</v>
      </c>
      <c r="B56" s="4"/>
      <c r="C56" s="1" t="s">
        <v>212</v>
      </c>
      <c r="D56" s="1"/>
      <c r="E56" s="4"/>
      <c r="F56" s="4"/>
      <c r="G56" s="4"/>
      <c r="H56" s="4"/>
      <c r="I56" s="5"/>
      <c r="J56" s="4"/>
      <c r="K56" s="4"/>
      <c r="L56" s="4"/>
      <c r="M56" s="4"/>
      <c r="N56" s="1"/>
      <c r="O56" s="4"/>
      <c r="P56" s="11" t="str">
        <f>IF(ISBLANK(Table3[[#This Row],[Column1]]),"",HYPERLINK(Table3[[#This Row],[Column1]]))</f>
        <v/>
      </c>
      <c r="Q56" s="9" t="str">
        <f>IF(ISBLANK(Table3[[#This Row],[Column2]]),"",HYPERLINK(Table3[[#This Row],[Column2]]))</f>
        <v/>
      </c>
      <c r="R56" s="9" t="str">
        <f>IF(ISBLANK(Table3[[#This Row],[Column3]]),"",HYPERLINK(Table3[[#This Row],[Column3]]))</f>
        <v/>
      </c>
      <c r="S56" s="8" t="s">
        <v>900</v>
      </c>
      <c r="T56" s="9" t="s">
        <v>900</v>
      </c>
      <c r="U56" s="9" t="s">
        <v>900</v>
      </c>
    </row>
    <row r="57" spans="1:21" ht="42.75" x14ac:dyDescent="0.25">
      <c r="A57" s="1" t="s">
        <v>40</v>
      </c>
      <c r="B57" s="4" t="s">
        <v>89</v>
      </c>
      <c r="C57" s="4" t="s">
        <v>88</v>
      </c>
      <c r="D57" s="4"/>
      <c r="E57" s="4"/>
      <c r="F57" s="4"/>
      <c r="G57" s="4"/>
      <c r="H57" s="4"/>
      <c r="I57" s="5" t="s">
        <v>351</v>
      </c>
      <c r="J57" s="4" t="s">
        <v>584</v>
      </c>
      <c r="K57" s="4" t="s">
        <v>151</v>
      </c>
      <c r="L57" s="4"/>
      <c r="M57" s="4"/>
      <c r="N57" s="1" t="s">
        <v>357</v>
      </c>
      <c r="O57" s="4"/>
      <c r="P57" s="11" t="str">
        <f>IF(ISBLANK(Table3[[#This Row],[Column1]]),"",HYPERLINK(Table3[[#This Row],[Column1]]))</f>
        <v/>
      </c>
      <c r="Q57" s="9" t="str">
        <f>IF(ISBLANK(Table3[[#This Row],[Column2]]),"",HYPERLINK(Table3[[#This Row],[Column2]]))</f>
        <v/>
      </c>
      <c r="R57" s="9" t="str">
        <f>IF(ISBLANK(Table3[[#This Row],[Column3]]),"",HYPERLINK(Table3[[#This Row],[Column3]]))</f>
        <v/>
      </c>
      <c r="S57" s="8" t="s">
        <v>900</v>
      </c>
      <c r="T57" s="9" t="s">
        <v>900</v>
      </c>
      <c r="U57" s="9" t="s">
        <v>900</v>
      </c>
    </row>
    <row r="58" spans="1:21" ht="71.25" x14ac:dyDescent="0.25">
      <c r="A58" s="1" t="s">
        <v>40</v>
      </c>
      <c r="B58" s="4" t="s">
        <v>97</v>
      </c>
      <c r="C58" s="4" t="s">
        <v>96</v>
      </c>
      <c r="D58" s="4"/>
      <c r="E58" s="4" t="s">
        <v>185</v>
      </c>
      <c r="F58" s="4" t="s">
        <v>702</v>
      </c>
      <c r="G58" s="4" t="s">
        <v>569</v>
      </c>
      <c r="H58" s="4" t="s">
        <v>417</v>
      </c>
      <c r="I58" s="5" t="s">
        <v>271</v>
      </c>
      <c r="J58" s="4" t="s">
        <v>585</v>
      </c>
      <c r="K58" s="4" t="s">
        <v>155</v>
      </c>
      <c r="L58" s="4">
        <v>3</v>
      </c>
      <c r="M58" s="4">
        <v>10</v>
      </c>
      <c r="N58" s="1" t="s">
        <v>882</v>
      </c>
      <c r="O58" s="4" t="s">
        <v>485</v>
      </c>
      <c r="P58" s="11" t="str">
        <f>IF(ISBLANK(Table3[[#This Row],[Column1]]),"",HYPERLINK(Table3[[#This Row],[Column1]]))</f>
        <v>https://en.wikipedia.org/wiki/Echinacea_pallida</v>
      </c>
      <c r="Q58" s="9" t="str">
        <f>IF(ISBLANK(Table3[[#This Row],[Column2]]),"",HYPERLINK(Table3[[#This Row],[Column2]]))</f>
        <v>https://plants.usda.gov/core/profile?symbol=ecpa</v>
      </c>
      <c r="R58" s="9" t="str">
        <f>IF(ISBLANK(Table3[[#This Row],[Column3]]),"",HYPERLINK(Table3[[#This Row],[Column3]]))</f>
        <v>http://www.missouribotanicalgarden.org/PlantFinder/PlantFinderDetails.aspx?kempercode=c570</v>
      </c>
      <c r="S58" s="8" t="s">
        <v>682</v>
      </c>
      <c r="T58" s="9" t="s">
        <v>683</v>
      </c>
      <c r="U58" s="9" t="s">
        <v>684</v>
      </c>
    </row>
    <row r="59" spans="1:21" ht="28.5" x14ac:dyDescent="0.25">
      <c r="A59" s="1" t="s">
        <v>40</v>
      </c>
      <c r="B59" s="4" t="s">
        <v>108</v>
      </c>
      <c r="C59" s="4" t="s">
        <v>107</v>
      </c>
      <c r="D59" s="4"/>
      <c r="E59" s="4" t="s">
        <v>573</v>
      </c>
      <c r="F59" s="4" t="s">
        <v>702</v>
      </c>
      <c r="G59" s="4" t="s">
        <v>569</v>
      </c>
      <c r="H59" s="4" t="s">
        <v>417</v>
      </c>
      <c r="I59" s="5" t="s">
        <v>271</v>
      </c>
      <c r="J59" s="4" t="s">
        <v>598</v>
      </c>
      <c r="K59" s="4" t="s">
        <v>150</v>
      </c>
      <c r="L59" s="4">
        <v>5</v>
      </c>
      <c r="M59" s="4">
        <v>8</v>
      </c>
      <c r="N59" s="1"/>
      <c r="O59" s="4" t="s">
        <v>577</v>
      </c>
      <c r="P59" s="11" t="str">
        <f>IF(ISBLANK(Table3[[#This Row],[Column1]]),"",HYPERLINK(Table3[[#This Row],[Column1]]))</f>
        <v>https://en.wikipedia.org/wiki/Echinacea_paradoxa</v>
      </c>
      <c r="Q59" s="9" t="str">
        <f>IF(ISBLANK(Table3[[#This Row],[Column2]]),"",HYPERLINK(Table3[[#This Row],[Column2]]))</f>
        <v>https://plants.usda.gov/core/profile?symbol=ecpa2</v>
      </c>
      <c r="R59" s="9" t="str">
        <f>IF(ISBLANK(Table3[[#This Row],[Column3]]),"",HYPERLINK(Table3[[#This Row],[Column3]]))</f>
        <v>http://www.missouribotanicalgarden.org/PlantFinder/PlantFinderDetails.aspx?kempercode=k180</v>
      </c>
      <c r="S59" s="8" t="s">
        <v>686</v>
      </c>
      <c r="T59" s="9" t="s">
        <v>687</v>
      </c>
      <c r="U59" s="9" t="s">
        <v>688</v>
      </c>
    </row>
    <row r="60" spans="1:21" ht="57" x14ac:dyDescent="0.25">
      <c r="A60" s="1" t="s">
        <v>40</v>
      </c>
      <c r="B60" s="4" t="s">
        <v>56</v>
      </c>
      <c r="C60" s="4" t="s">
        <v>514</v>
      </c>
      <c r="D60" s="4"/>
      <c r="E60" s="4" t="s">
        <v>185</v>
      </c>
      <c r="F60" s="4" t="s">
        <v>712</v>
      </c>
      <c r="G60" s="4" t="s">
        <v>581</v>
      </c>
      <c r="H60" s="4" t="s">
        <v>174</v>
      </c>
      <c r="I60" s="5" t="s">
        <v>424</v>
      </c>
      <c r="J60" s="4" t="s">
        <v>595</v>
      </c>
      <c r="K60" s="4" t="s">
        <v>689</v>
      </c>
      <c r="L60" s="4">
        <v>3</v>
      </c>
      <c r="M60" s="4">
        <v>8</v>
      </c>
      <c r="N60" s="1" t="s">
        <v>380</v>
      </c>
      <c r="O60" s="4" t="s">
        <v>485</v>
      </c>
      <c r="P60" s="11" t="str">
        <f>IF(ISBLANK(Table3[[#This Row],[Column1]]),"",HYPERLINK(Table3[[#This Row],[Column1]]))</f>
        <v>https://en.wikipedia.org/wiki/Echinacea_purpurea</v>
      </c>
      <c r="Q60" s="9" t="str">
        <f>IF(ISBLANK(Table3[[#This Row],[Column2]]),"",HYPERLINK(Table3[[#This Row],[Column2]]))</f>
        <v>https://plants.usda.gov/core/profile?symbol=ecpu</v>
      </c>
      <c r="R60" s="9" t="str">
        <f>IF(ISBLANK(Table3[[#This Row],[Column3]]),"",HYPERLINK(Table3[[#This Row],[Column3]]))</f>
        <v>http://www.missouribotanicalgarden.org/PlantFinder/PlantFinderDetails.aspx?kempercode=c580</v>
      </c>
      <c r="S60" s="8" t="s">
        <v>690</v>
      </c>
      <c r="T60" s="9" t="s">
        <v>691</v>
      </c>
      <c r="U60" s="9" t="s">
        <v>692</v>
      </c>
    </row>
    <row r="61" spans="1:21" ht="57" x14ac:dyDescent="0.25">
      <c r="A61" s="1" t="s">
        <v>40</v>
      </c>
      <c r="B61" s="4" t="s">
        <v>109</v>
      </c>
      <c r="C61" s="4" t="s">
        <v>685</v>
      </c>
      <c r="D61" s="4"/>
      <c r="E61" s="4" t="s">
        <v>185</v>
      </c>
      <c r="F61" s="4" t="s">
        <v>712</v>
      </c>
      <c r="G61" s="4" t="s">
        <v>569</v>
      </c>
      <c r="H61" s="4" t="s">
        <v>569</v>
      </c>
      <c r="I61" s="5" t="s">
        <v>351</v>
      </c>
      <c r="J61" s="4" t="s">
        <v>592</v>
      </c>
      <c r="K61" s="4" t="s">
        <v>160</v>
      </c>
      <c r="L61" s="4">
        <v>5</v>
      </c>
      <c r="M61" s="4">
        <v>6</v>
      </c>
      <c r="N61" s="1" t="s">
        <v>362</v>
      </c>
      <c r="O61" s="4" t="s">
        <v>694</v>
      </c>
      <c r="P61" s="11" t="str">
        <f>IF(ISBLANK(Table3[[#This Row],[Column1]]),"",HYPERLINK(Table3[[#This Row],[Column1]]))</f>
        <v>https://en.wikipedia.org/wiki/Echinacea_tennesseensis</v>
      </c>
      <c r="Q61" s="9" t="str">
        <f>IF(ISBLANK(Table3[[#This Row],[Column2]]),"",HYPERLINK(Table3[[#This Row],[Column2]]))</f>
        <v>https://plants.usda.gov/core/profile?symbol=ECTE3</v>
      </c>
      <c r="R61" s="9" t="str">
        <f>IF(ISBLANK(Table3[[#This Row],[Column3]]),"",HYPERLINK(Table3[[#This Row],[Column3]]))</f>
        <v>http://www.missouribotanicalgarden.org/PlantFinder/PlantFinderDetails.aspx?kempercode=r430</v>
      </c>
      <c r="S61" s="8" t="s">
        <v>695</v>
      </c>
      <c r="T61" s="9" t="s">
        <v>696</v>
      </c>
      <c r="U61" s="9" t="s">
        <v>697</v>
      </c>
    </row>
    <row r="62" spans="1:21" ht="71.25" x14ac:dyDescent="0.25">
      <c r="A62" s="1" t="s">
        <v>40</v>
      </c>
      <c r="B62" s="4" t="s">
        <v>246</v>
      </c>
      <c r="C62" s="4" t="s">
        <v>219</v>
      </c>
      <c r="D62" s="4"/>
      <c r="E62" s="4" t="s">
        <v>573</v>
      </c>
      <c r="F62" s="4" t="s">
        <v>704</v>
      </c>
      <c r="G62" s="4" t="s">
        <v>581</v>
      </c>
      <c r="H62" s="4" t="s">
        <v>417</v>
      </c>
      <c r="I62" s="5" t="s">
        <v>271</v>
      </c>
      <c r="J62" s="4" t="s">
        <v>600</v>
      </c>
      <c r="K62" s="4" t="s">
        <v>157</v>
      </c>
      <c r="L62" s="4">
        <v>3</v>
      </c>
      <c r="M62" s="4">
        <v>8</v>
      </c>
      <c r="N62" s="1" t="s">
        <v>883</v>
      </c>
      <c r="O62" s="4" t="s">
        <v>485</v>
      </c>
      <c r="P62" s="11" t="str">
        <f>IF(ISBLANK(Table3[[#This Row],[Column1]]),"",HYPERLINK(Table3[[#This Row],[Column1]]))</f>
        <v>https://en.wikipedia.org/wiki/Eryngium_yuccifolium</v>
      </c>
      <c r="Q62" s="9" t="str">
        <f>IF(ISBLANK(Table3[[#This Row],[Column2]]),"",HYPERLINK(Table3[[#This Row],[Column2]]))</f>
        <v>https://plants.usda.gov/core/profile?symbol=ERYU</v>
      </c>
      <c r="R62" s="9" t="str">
        <f>IF(ISBLANK(Table3[[#This Row],[Column3]]),"",HYPERLINK(Table3[[#This Row],[Column3]]))</f>
        <v>http://www.missouribotanicalgarden.org/PlantFinder/PlantFinderDetails.aspx?kempercode=g500</v>
      </c>
      <c r="S62" s="8" t="s">
        <v>518</v>
      </c>
      <c r="T62" s="9" t="s">
        <v>519</v>
      </c>
      <c r="U62" s="9" t="s">
        <v>520</v>
      </c>
    </row>
    <row r="63" spans="1:21" ht="57" x14ac:dyDescent="0.25">
      <c r="A63" s="1" t="s">
        <v>40</v>
      </c>
      <c r="B63" s="4" t="s">
        <v>331</v>
      </c>
      <c r="C63" s="4" t="s">
        <v>295</v>
      </c>
      <c r="D63" s="4"/>
      <c r="E63" s="4" t="s">
        <v>185</v>
      </c>
      <c r="F63" s="4" t="s">
        <v>807</v>
      </c>
      <c r="G63" s="4" t="s">
        <v>581</v>
      </c>
      <c r="H63" s="4" t="s">
        <v>417</v>
      </c>
      <c r="I63" s="5" t="s">
        <v>267</v>
      </c>
      <c r="J63" s="4" t="s">
        <v>583</v>
      </c>
      <c r="K63" s="4" t="s">
        <v>157</v>
      </c>
      <c r="L63" s="4">
        <v>4</v>
      </c>
      <c r="M63" s="4">
        <v>8</v>
      </c>
      <c r="N63" s="1" t="s">
        <v>403</v>
      </c>
      <c r="O63" s="4" t="s">
        <v>485</v>
      </c>
      <c r="P63" s="11" t="str">
        <f>IF(ISBLANK(Table3[[#This Row],[Column1]]),"",HYPERLINK(Table3[[#This Row],[Column1]]))</f>
        <v>https://en.wikipedia.org/wiki/Eupatorium_altissimum</v>
      </c>
      <c r="Q63" s="9" t="str">
        <f>IF(ISBLANK(Table3[[#This Row],[Column2]]),"",HYPERLINK(Table3[[#This Row],[Column2]]))</f>
        <v>https://plants.usda.gov/core/profile?symbol=EUAL3</v>
      </c>
      <c r="R63" s="9" t="str">
        <f>IF(ISBLANK(Table3[[#This Row],[Column3]]),"",HYPERLINK(Table3[[#This Row],[Column3]]))</f>
        <v>http://www.missouribotanicalgarden.org/PlantFinder/PlantFinderDetails.aspx?taxonid=277503&amp;isprofile=0&amp;</v>
      </c>
      <c r="S63" s="8" t="s">
        <v>698</v>
      </c>
      <c r="T63" s="9" t="s">
        <v>699</v>
      </c>
      <c r="U63" s="9" t="s">
        <v>700</v>
      </c>
    </row>
    <row r="64" spans="1:21" ht="71.25" x14ac:dyDescent="0.25">
      <c r="A64" s="1" t="s">
        <v>40</v>
      </c>
      <c r="B64" s="4" t="s">
        <v>332</v>
      </c>
      <c r="C64" s="4" t="s">
        <v>721</v>
      </c>
      <c r="D64" s="4"/>
      <c r="E64" s="4" t="s">
        <v>185</v>
      </c>
      <c r="F64" s="4" t="s">
        <v>812</v>
      </c>
      <c r="G64" s="4" t="s">
        <v>174</v>
      </c>
      <c r="H64" s="4" t="s">
        <v>416</v>
      </c>
      <c r="I64" s="5" t="s">
        <v>267</v>
      </c>
      <c r="J64" s="4" t="s">
        <v>583</v>
      </c>
      <c r="K64" s="4" t="s">
        <v>157</v>
      </c>
      <c r="L64" s="4">
        <v>4</v>
      </c>
      <c r="M64" s="4">
        <v>9</v>
      </c>
      <c r="N64" s="1" t="s">
        <v>404</v>
      </c>
      <c r="O64" s="4" t="s">
        <v>485</v>
      </c>
      <c r="P64" s="11" t="str">
        <f>IF(ISBLANK(Table3[[#This Row],[Column1]]),"",HYPERLINK(Table3[[#This Row],[Column1]]))</f>
        <v>https://en.wikipedia.org/wiki/Eupatorium_serotinum</v>
      </c>
      <c r="Q64" s="9" t="str">
        <f>IF(ISBLANK(Table3[[#This Row],[Column2]]),"",HYPERLINK(Table3[[#This Row],[Column2]]))</f>
        <v>https://plants.usda.gov/core/profile?symbol=euse2</v>
      </c>
      <c r="R64" s="9" t="str">
        <f>IF(ISBLANK(Table3[[#This Row],[Column3]]),"",HYPERLINK(Table3[[#This Row],[Column3]]))</f>
        <v/>
      </c>
      <c r="S64" s="8" t="s">
        <v>722</v>
      </c>
      <c r="T64" s="9" t="s">
        <v>723</v>
      </c>
      <c r="U64" s="9" t="s">
        <v>900</v>
      </c>
    </row>
    <row r="65" spans="1:21" ht="28.5" x14ac:dyDescent="0.25">
      <c r="A65" s="1" t="s">
        <v>40</v>
      </c>
      <c r="B65" s="4" t="s">
        <v>250</v>
      </c>
      <c r="C65" s="4" t="s">
        <v>225</v>
      </c>
      <c r="D65" s="4"/>
      <c r="E65" s="4"/>
      <c r="F65" s="4"/>
      <c r="G65" s="4"/>
      <c r="H65" s="4" t="s">
        <v>174</v>
      </c>
      <c r="I65" s="5" t="s">
        <v>271</v>
      </c>
      <c r="J65" s="4" t="s">
        <v>602</v>
      </c>
      <c r="K65" s="4" t="s">
        <v>157</v>
      </c>
      <c r="L65" s="4"/>
      <c r="M65" s="4"/>
      <c r="N65" s="1"/>
      <c r="O65" s="4"/>
      <c r="P65" s="11" t="str">
        <f>IF(ISBLANK(Table3[[#This Row],[Column1]]),"",HYPERLINK(Table3[[#This Row],[Column1]]))</f>
        <v/>
      </c>
      <c r="Q65" s="9" t="str">
        <f>IF(ISBLANK(Table3[[#This Row],[Column2]]),"",HYPERLINK(Table3[[#This Row],[Column2]]))</f>
        <v/>
      </c>
      <c r="R65" s="9" t="str">
        <f>IF(ISBLANK(Table3[[#This Row],[Column3]]),"",HYPERLINK(Table3[[#This Row],[Column3]]))</f>
        <v/>
      </c>
      <c r="S65" s="8" t="s">
        <v>900</v>
      </c>
      <c r="T65" s="9" t="s">
        <v>900</v>
      </c>
      <c r="U65" s="9" t="s">
        <v>900</v>
      </c>
    </row>
    <row r="66" spans="1:21" ht="85.5" x14ac:dyDescent="0.25">
      <c r="A66" s="1" t="s">
        <v>40</v>
      </c>
      <c r="B66" s="4" t="s">
        <v>342</v>
      </c>
      <c r="C66" s="4" t="s">
        <v>707</v>
      </c>
      <c r="D66" s="4"/>
      <c r="E66" s="4"/>
      <c r="F66" s="4"/>
      <c r="G66" s="4"/>
      <c r="H66" s="4" t="s">
        <v>419</v>
      </c>
      <c r="I66" s="5" t="s">
        <v>436</v>
      </c>
      <c r="J66" s="4" t="s">
        <v>601</v>
      </c>
      <c r="K66" s="4" t="s">
        <v>150</v>
      </c>
      <c r="L66" s="4"/>
      <c r="M66" s="4"/>
      <c r="N66" s="1" t="s">
        <v>410</v>
      </c>
      <c r="O66" s="4" t="s">
        <v>485</v>
      </c>
      <c r="P66" s="11" t="str">
        <f>IF(ISBLANK(Table3[[#This Row],[Column1]]),"",HYPERLINK(Table3[[#This Row],[Column1]]))</f>
        <v>https://en.wikipedia.org/wiki/Eutrochium_fistulosum</v>
      </c>
      <c r="Q66" s="9" t="str">
        <f>IF(ISBLANK(Table3[[#This Row],[Column2]]),"",HYPERLINK(Table3[[#This Row],[Column2]]))</f>
        <v>https://plants.usda.gov/core/profile?symbol=eufi14</v>
      </c>
      <c r="R66" s="9" t="str">
        <f>IF(ISBLANK(Table3[[#This Row],[Column3]]),"",HYPERLINK(Table3[[#This Row],[Column3]]))</f>
        <v>http://www.missouribotanicalgarden.org/PlantFinder/PlantFinderDetails.aspx?kempercode=c720</v>
      </c>
      <c r="S66" s="8" t="s">
        <v>708</v>
      </c>
      <c r="T66" s="9" t="s">
        <v>709</v>
      </c>
      <c r="U66" s="9" t="s">
        <v>710</v>
      </c>
    </row>
    <row r="67" spans="1:21" ht="57" x14ac:dyDescent="0.25">
      <c r="A67" s="1" t="s">
        <v>40</v>
      </c>
      <c r="B67" s="4" t="s">
        <v>329</v>
      </c>
      <c r="C67" s="4" t="s">
        <v>711</v>
      </c>
      <c r="D67" s="4"/>
      <c r="E67" s="4" t="s">
        <v>573</v>
      </c>
      <c r="F67" s="4" t="s">
        <v>712</v>
      </c>
      <c r="G67" s="4" t="s">
        <v>670</v>
      </c>
      <c r="H67" s="4" t="s">
        <v>419</v>
      </c>
      <c r="I67" s="5" t="s">
        <v>713</v>
      </c>
      <c r="J67" s="4" t="s">
        <v>601</v>
      </c>
      <c r="K67" s="4" t="s">
        <v>156</v>
      </c>
      <c r="L67" s="4">
        <v>4</v>
      </c>
      <c r="M67" s="4">
        <v>8</v>
      </c>
      <c r="N67" s="1" t="s">
        <v>402</v>
      </c>
      <c r="O67" s="4" t="s">
        <v>525</v>
      </c>
      <c r="P67" s="11" t="str">
        <f>IF(ISBLANK(Table3[[#This Row],[Column1]]),"",HYPERLINK(Table3[[#This Row],[Column1]]))</f>
        <v>https://en.wikipedia.org/wiki/Eutrochium_maculatum</v>
      </c>
      <c r="Q67" s="9" t="str">
        <f>IF(ISBLANK(Table3[[#This Row],[Column2]]),"",HYPERLINK(Table3[[#This Row],[Column2]]))</f>
        <v>https://plants.usda.gov/core/profile?symbol=EUMA9</v>
      </c>
      <c r="R67" s="9" t="str">
        <f>IF(ISBLANK(Table3[[#This Row],[Column3]]),"",HYPERLINK(Table3[[#This Row],[Column3]]))</f>
        <v>http://www.missouribotanicalgarden.org/PlantFinder/PlantFinderDetails.aspx?taxonid=292659&amp;isprofile=1&amp;basic=maculatum</v>
      </c>
      <c r="S67" s="8" t="s">
        <v>714</v>
      </c>
      <c r="T67" s="9" t="s">
        <v>715</v>
      </c>
      <c r="U67" s="9" t="s">
        <v>716</v>
      </c>
    </row>
    <row r="68" spans="1:21" ht="85.5" x14ac:dyDescent="0.25">
      <c r="A68" s="1" t="s">
        <v>40</v>
      </c>
      <c r="B68" s="4" t="s">
        <v>343</v>
      </c>
      <c r="C68" s="4" t="s">
        <v>717</v>
      </c>
      <c r="D68" s="4"/>
      <c r="E68" s="4" t="s">
        <v>185</v>
      </c>
      <c r="F68" s="4" t="s">
        <v>712</v>
      </c>
      <c r="G68" s="4" t="s">
        <v>670</v>
      </c>
      <c r="H68" s="4" t="s">
        <v>416</v>
      </c>
      <c r="I68" s="5" t="s">
        <v>434</v>
      </c>
      <c r="J68" s="4" t="s">
        <v>601</v>
      </c>
      <c r="K68" s="4" t="s">
        <v>152</v>
      </c>
      <c r="L68" s="4">
        <v>4</v>
      </c>
      <c r="M68" s="4">
        <v>9</v>
      </c>
      <c r="N68" s="1" t="s">
        <v>410</v>
      </c>
      <c r="O68" s="4" t="s">
        <v>485</v>
      </c>
      <c r="P68" s="11" t="str">
        <f>IF(ISBLANK(Table3[[#This Row],[Column1]]),"",HYPERLINK(Table3[[#This Row],[Column1]]))</f>
        <v>https://en.wikipedia.org/wiki/Eutrochium_purpureum</v>
      </c>
      <c r="Q68" s="9" t="str">
        <f>IF(ISBLANK(Table3[[#This Row],[Column2]]),"",HYPERLINK(Table3[[#This Row],[Column2]]))</f>
        <v>https://plants.usda.gov/core/profile?symbol=eupu21</v>
      </c>
      <c r="R68" s="9" t="str">
        <f>IF(ISBLANK(Table3[[#This Row],[Column3]]),"",HYPERLINK(Table3[[#This Row],[Column3]]))</f>
        <v>http://www.missouribotanicalgarden.org/PlantFinder/PlantFinderDetails.aspx?kempercode=c740</v>
      </c>
      <c r="S68" s="8" t="s">
        <v>718</v>
      </c>
      <c r="T68" s="9" t="s">
        <v>719</v>
      </c>
      <c r="U68" s="9" t="s">
        <v>720</v>
      </c>
    </row>
    <row r="69" spans="1:21" ht="28.5" x14ac:dyDescent="0.25">
      <c r="A69" s="1" t="s">
        <v>40</v>
      </c>
      <c r="B69" s="4" t="s">
        <v>140</v>
      </c>
      <c r="C69" s="4" t="s">
        <v>139</v>
      </c>
      <c r="D69" s="4"/>
      <c r="E69" s="4"/>
      <c r="F69" s="4"/>
      <c r="G69" s="4"/>
      <c r="H69" s="4"/>
      <c r="I69" s="5" t="s">
        <v>422</v>
      </c>
      <c r="J69" s="4" t="s">
        <v>608</v>
      </c>
      <c r="K69" s="4" t="s">
        <v>167</v>
      </c>
      <c r="L69" s="4"/>
      <c r="M69" s="4"/>
      <c r="N69" s="1"/>
      <c r="O69" s="4"/>
      <c r="P69" s="11" t="str">
        <f>IF(ISBLANK(Table3[[#This Row],[Column1]]),"",HYPERLINK(Table3[[#This Row],[Column1]]))</f>
        <v/>
      </c>
      <c r="Q69" s="9" t="str">
        <f>IF(ISBLANK(Table3[[#This Row],[Column2]]),"",HYPERLINK(Table3[[#This Row],[Column2]]))</f>
        <v/>
      </c>
      <c r="R69" s="9" t="str">
        <f>IF(ISBLANK(Table3[[#This Row],[Column3]]),"",HYPERLINK(Table3[[#This Row],[Column3]]))</f>
        <v/>
      </c>
      <c r="S69" s="8" t="s">
        <v>900</v>
      </c>
      <c r="T69" s="9" t="s">
        <v>900</v>
      </c>
      <c r="U69" s="9" t="s">
        <v>900</v>
      </c>
    </row>
    <row r="70" spans="1:21" ht="28.5" x14ac:dyDescent="0.25">
      <c r="A70" s="1" t="s">
        <v>40</v>
      </c>
      <c r="B70" s="4" t="s">
        <v>138</v>
      </c>
      <c r="C70" s="4" t="s">
        <v>137</v>
      </c>
      <c r="D70" s="4"/>
      <c r="E70" s="4"/>
      <c r="F70" s="4"/>
      <c r="G70" s="4"/>
      <c r="H70" s="4"/>
      <c r="I70" s="5">
        <v>1</v>
      </c>
      <c r="J70" s="4" t="s">
        <v>583</v>
      </c>
      <c r="K70" s="4" t="s">
        <v>168</v>
      </c>
      <c r="L70" s="4"/>
      <c r="M70" s="4"/>
      <c r="N70" s="1"/>
      <c r="O70" s="4"/>
      <c r="P70" s="11" t="str">
        <f>IF(ISBLANK(Table3[[#This Row],[Column1]]),"",HYPERLINK(Table3[[#This Row],[Column1]]))</f>
        <v/>
      </c>
      <c r="Q70" s="9" t="str">
        <f>IF(ISBLANK(Table3[[#This Row],[Column2]]),"",HYPERLINK(Table3[[#This Row],[Column2]]))</f>
        <v/>
      </c>
      <c r="R70" s="9" t="str">
        <f>IF(ISBLANK(Table3[[#This Row],[Column3]]),"",HYPERLINK(Table3[[#This Row],[Column3]]))</f>
        <v/>
      </c>
      <c r="S70" s="8" t="s">
        <v>900</v>
      </c>
      <c r="T70" s="9" t="s">
        <v>900</v>
      </c>
      <c r="U70" s="9" t="s">
        <v>900</v>
      </c>
    </row>
    <row r="71" spans="1:21" ht="28.5" x14ac:dyDescent="0.25">
      <c r="A71" s="1" t="s">
        <v>40</v>
      </c>
      <c r="B71" s="4" t="s">
        <v>36</v>
      </c>
      <c r="C71" s="4" t="s">
        <v>37</v>
      </c>
      <c r="D71" s="4"/>
      <c r="E71" s="4" t="s">
        <v>185</v>
      </c>
      <c r="F71" s="4" t="s">
        <v>702</v>
      </c>
      <c r="G71" s="4" t="s">
        <v>581</v>
      </c>
      <c r="H71" s="4" t="s">
        <v>417</v>
      </c>
      <c r="I71" s="5" t="s">
        <v>422</v>
      </c>
      <c r="J71" s="4" t="s">
        <v>724</v>
      </c>
      <c r="K71" s="4" t="s">
        <v>725</v>
      </c>
      <c r="L71" s="4">
        <v>3</v>
      </c>
      <c r="M71" s="4">
        <v>8</v>
      </c>
      <c r="N71" s="1"/>
      <c r="O71" s="4" t="s">
        <v>483</v>
      </c>
      <c r="P71" s="11" t="str">
        <f>IF(ISBLANK(Table3[[#This Row],[Column1]]),"",HYPERLINK(Table3[[#This Row],[Column1]]))</f>
        <v>https://en.wikipedia.org/wiki/Geranium_macrorrhizum</v>
      </c>
      <c r="Q71" s="9" t="str">
        <f>IF(ISBLANK(Table3[[#This Row],[Column2]]),"",HYPERLINK(Table3[[#This Row],[Column2]]))</f>
        <v/>
      </c>
      <c r="R71" s="9" t="str">
        <f>IF(ISBLANK(Table3[[#This Row],[Column3]]),"",HYPERLINK(Table3[[#This Row],[Column3]]))</f>
        <v>http://www.missouribotanicalgarden.org/PlantFinder/PlantFinderDetails.aspx?taxonid=245622&amp;isprofile=0&amp;</v>
      </c>
      <c r="S71" s="8" t="s">
        <v>726</v>
      </c>
      <c r="T71" s="9" t="s">
        <v>900</v>
      </c>
      <c r="U71" s="9" t="s">
        <v>727</v>
      </c>
    </row>
    <row r="72" spans="1:21" ht="42.75" x14ac:dyDescent="0.25">
      <c r="A72" s="1" t="s">
        <v>40</v>
      </c>
      <c r="B72" s="4" t="s">
        <v>91</v>
      </c>
      <c r="C72" s="4" t="s">
        <v>90</v>
      </c>
      <c r="D72" s="4"/>
      <c r="E72" s="4" t="s">
        <v>185</v>
      </c>
      <c r="F72" s="4" t="s">
        <v>702</v>
      </c>
      <c r="G72" s="4" t="s">
        <v>569</v>
      </c>
      <c r="H72" s="4" t="s">
        <v>569</v>
      </c>
      <c r="I72" s="5" t="s">
        <v>351</v>
      </c>
      <c r="J72" s="4" t="s">
        <v>584</v>
      </c>
      <c r="K72" s="4" t="s">
        <v>152</v>
      </c>
      <c r="L72" s="4">
        <v>3</v>
      </c>
      <c r="M72" s="4">
        <v>8</v>
      </c>
      <c r="N72" s="1" t="s">
        <v>358</v>
      </c>
      <c r="O72" s="4" t="s">
        <v>485</v>
      </c>
      <c r="P72" s="11" t="str">
        <f>IF(ISBLANK(Table3[[#This Row],[Column1]]),"",HYPERLINK(Table3[[#This Row],[Column1]]))</f>
        <v>https://en.wikipedia.org/wiki/Geranium_maculatum</v>
      </c>
      <c r="Q72" s="9" t="str">
        <f>IF(ISBLANK(Table3[[#This Row],[Column2]]),"",HYPERLINK(Table3[[#This Row],[Column2]]))</f>
        <v>https://plants.usda.gov/core/profile?symbol=gema</v>
      </c>
      <c r="R72" s="9" t="str">
        <f>IF(ISBLANK(Table3[[#This Row],[Column3]]),"",HYPERLINK(Table3[[#This Row],[Column3]]))</f>
        <v>http://www.missouribotanicalgarden.org/PlantFinder/PlantFinderDetails.aspx?kempercode=c850</v>
      </c>
      <c r="S72" s="8" t="s">
        <v>728</v>
      </c>
      <c r="T72" s="9" t="s">
        <v>729</v>
      </c>
      <c r="U72" s="9" t="s">
        <v>730</v>
      </c>
    </row>
    <row r="73" spans="1:21" ht="28.5" x14ac:dyDescent="0.25">
      <c r="A73" s="1" t="s">
        <v>40</v>
      </c>
      <c r="B73" s="4" t="s">
        <v>446</v>
      </c>
      <c r="C73" s="4" t="s">
        <v>486</v>
      </c>
      <c r="D73" s="4" t="s">
        <v>443</v>
      </c>
      <c r="E73" s="4" t="s">
        <v>185</v>
      </c>
      <c r="F73" s="4" t="s">
        <v>702</v>
      </c>
      <c r="G73" s="4" t="s">
        <v>670</v>
      </c>
      <c r="H73" s="4" t="s">
        <v>569</v>
      </c>
      <c r="I73" s="5" t="s">
        <v>422</v>
      </c>
      <c r="J73" s="4" t="s">
        <v>585</v>
      </c>
      <c r="K73" s="4" t="s">
        <v>731</v>
      </c>
      <c r="L73" s="4">
        <v>5</v>
      </c>
      <c r="M73" s="4">
        <v>8</v>
      </c>
      <c r="N73" s="1" t="s">
        <v>487</v>
      </c>
      <c r="O73" s="4" t="s">
        <v>483</v>
      </c>
      <c r="P73" s="11" t="str">
        <f>IF(ISBLANK(Table3[[#This Row],[Column1]]),"",HYPERLINK(Table3[[#This Row],[Column1]]))</f>
        <v/>
      </c>
      <c r="Q73" s="9" t="str">
        <f>IF(ISBLANK(Table3[[#This Row],[Column2]]),"",HYPERLINK(Table3[[#This Row],[Column2]]))</f>
        <v/>
      </c>
      <c r="R73" s="9" t="str">
        <f>IF(ISBLANK(Table3[[#This Row],[Column3]]),"",HYPERLINK(Table3[[#This Row],[Column3]]))</f>
        <v>http://www.missouribotanicalgarden.org/PlantFinder/PlantFinderDetails.aspx?kempercode=s870</v>
      </c>
      <c r="S73" s="8" t="s">
        <v>900</v>
      </c>
      <c r="T73" s="9" t="s">
        <v>900</v>
      </c>
      <c r="U73" s="9" t="s">
        <v>488</v>
      </c>
    </row>
    <row r="74" spans="1:21" ht="42.75" x14ac:dyDescent="0.25">
      <c r="A74" s="1" t="s">
        <v>40</v>
      </c>
      <c r="B74" s="4" t="s">
        <v>255</v>
      </c>
      <c r="C74" s="4" t="s">
        <v>231</v>
      </c>
      <c r="D74" s="4"/>
      <c r="E74" s="4"/>
      <c r="F74" s="4"/>
      <c r="G74" s="4"/>
      <c r="H74" s="4" t="s">
        <v>419</v>
      </c>
      <c r="I74" s="5" t="s">
        <v>271</v>
      </c>
      <c r="J74" s="4" t="s">
        <v>599</v>
      </c>
      <c r="K74" s="4" t="s">
        <v>150</v>
      </c>
      <c r="L74" s="4"/>
      <c r="M74" s="4"/>
      <c r="N74" s="1" t="s">
        <v>384</v>
      </c>
      <c r="O74" s="4"/>
      <c r="P74" s="11" t="str">
        <f>IF(ISBLANK(Table3[[#This Row],[Column1]]),"",HYPERLINK(Table3[[#This Row],[Column1]]))</f>
        <v/>
      </c>
      <c r="Q74" s="9" t="str">
        <f>IF(ISBLANK(Table3[[#This Row],[Column2]]),"",HYPERLINK(Table3[[#This Row],[Column2]]))</f>
        <v/>
      </c>
      <c r="R74" s="9" t="str">
        <f>IF(ISBLANK(Table3[[#This Row],[Column3]]),"",HYPERLINK(Table3[[#This Row],[Column3]]))</f>
        <v/>
      </c>
      <c r="S74" s="8" t="s">
        <v>900</v>
      </c>
      <c r="T74" s="9" t="s">
        <v>900</v>
      </c>
      <c r="U74" s="9" t="s">
        <v>900</v>
      </c>
    </row>
    <row r="75" spans="1:21" ht="42.75" x14ac:dyDescent="0.25">
      <c r="A75" s="1" t="s">
        <v>40</v>
      </c>
      <c r="B75" s="4" t="s">
        <v>253</v>
      </c>
      <c r="C75" s="4" t="s">
        <v>229</v>
      </c>
      <c r="D75" s="4"/>
      <c r="E75" s="4"/>
      <c r="F75" s="4"/>
      <c r="G75" s="4"/>
      <c r="H75" s="4" t="s">
        <v>174</v>
      </c>
      <c r="I75" s="5" t="s">
        <v>271</v>
      </c>
      <c r="J75" s="4" t="s">
        <v>601</v>
      </c>
      <c r="K75" s="4" t="s">
        <v>274</v>
      </c>
      <c r="L75" s="4"/>
      <c r="M75" s="4"/>
      <c r="N75" s="1" t="s">
        <v>384</v>
      </c>
      <c r="O75" s="4"/>
      <c r="P75" s="11" t="str">
        <f>IF(ISBLANK(Table3[[#This Row],[Column1]]),"",HYPERLINK(Table3[[#This Row],[Column1]]))</f>
        <v/>
      </c>
      <c r="Q75" s="9" t="str">
        <f>IF(ISBLANK(Table3[[#This Row],[Column2]]),"",HYPERLINK(Table3[[#This Row],[Column2]]))</f>
        <v/>
      </c>
      <c r="R75" s="9" t="str">
        <f>IF(ISBLANK(Table3[[#This Row],[Column3]]),"",HYPERLINK(Table3[[#This Row],[Column3]]))</f>
        <v/>
      </c>
      <c r="S75" s="8" t="s">
        <v>900</v>
      </c>
      <c r="T75" s="9" t="s">
        <v>900</v>
      </c>
      <c r="U75" s="9" t="s">
        <v>900</v>
      </c>
    </row>
    <row r="76" spans="1:21" ht="57" x14ac:dyDescent="0.25">
      <c r="A76" s="1" t="s">
        <v>40</v>
      </c>
      <c r="B76" s="4" t="s">
        <v>345</v>
      </c>
      <c r="C76" s="4" t="s">
        <v>305</v>
      </c>
      <c r="D76" s="4"/>
      <c r="E76" s="4"/>
      <c r="F76" s="4"/>
      <c r="G76" s="4"/>
      <c r="H76" s="4" t="s">
        <v>419</v>
      </c>
      <c r="I76" s="5" t="s">
        <v>437</v>
      </c>
      <c r="J76" s="4" t="s">
        <v>601</v>
      </c>
      <c r="K76" s="4" t="s">
        <v>150</v>
      </c>
      <c r="L76" s="4"/>
      <c r="M76" s="4"/>
      <c r="N76" s="1" t="s">
        <v>412</v>
      </c>
      <c r="O76" s="4"/>
      <c r="P76" s="11" t="str">
        <f>IF(ISBLANK(Table3[[#This Row],[Column1]]),"",HYPERLINK(Table3[[#This Row],[Column1]]))</f>
        <v/>
      </c>
      <c r="Q76" s="9" t="str">
        <f>IF(ISBLANK(Table3[[#This Row],[Column2]]),"",HYPERLINK(Table3[[#This Row],[Column2]]))</f>
        <v/>
      </c>
      <c r="R76" s="9" t="str">
        <f>IF(ISBLANK(Table3[[#This Row],[Column3]]),"",HYPERLINK(Table3[[#This Row],[Column3]]))</f>
        <v/>
      </c>
      <c r="S76" s="8" t="s">
        <v>900</v>
      </c>
      <c r="T76" s="9" t="s">
        <v>900</v>
      </c>
      <c r="U76" s="9" t="s">
        <v>900</v>
      </c>
    </row>
    <row r="77" spans="1:21" ht="71.25" x14ac:dyDescent="0.25">
      <c r="A77" s="1" t="s">
        <v>40</v>
      </c>
      <c r="B77" s="4" t="s">
        <v>347</v>
      </c>
      <c r="C77" s="4" t="s">
        <v>306</v>
      </c>
      <c r="D77" s="4"/>
      <c r="E77" s="4"/>
      <c r="F77" s="4"/>
      <c r="G77" s="4"/>
      <c r="H77" s="4" t="s">
        <v>420</v>
      </c>
      <c r="I77" s="5" t="s">
        <v>437</v>
      </c>
      <c r="J77" s="4" t="s">
        <v>599</v>
      </c>
      <c r="K77" s="4" t="s">
        <v>150</v>
      </c>
      <c r="L77" s="4"/>
      <c r="M77" s="4"/>
      <c r="N77" s="1" t="s">
        <v>413</v>
      </c>
      <c r="O77" s="4"/>
      <c r="P77" s="11" t="str">
        <f>IF(ISBLANK(Table3[[#This Row],[Column1]]),"",HYPERLINK(Table3[[#This Row],[Column1]]))</f>
        <v/>
      </c>
      <c r="Q77" s="9" t="str">
        <f>IF(ISBLANK(Table3[[#This Row],[Column2]]),"",HYPERLINK(Table3[[#This Row],[Column2]]))</f>
        <v/>
      </c>
      <c r="R77" s="9" t="str">
        <f>IF(ISBLANK(Table3[[#This Row],[Column3]]),"",HYPERLINK(Table3[[#This Row],[Column3]]))</f>
        <v/>
      </c>
      <c r="S77" s="8" t="s">
        <v>900</v>
      </c>
      <c r="T77" s="9" t="s">
        <v>900</v>
      </c>
      <c r="U77" s="9" t="s">
        <v>900</v>
      </c>
    </row>
    <row r="78" spans="1:21" ht="71.25" x14ac:dyDescent="0.25">
      <c r="A78" s="1" t="s">
        <v>40</v>
      </c>
      <c r="B78" s="4" t="s">
        <v>348</v>
      </c>
      <c r="C78" s="4" t="s">
        <v>307</v>
      </c>
      <c r="D78" s="4"/>
      <c r="E78" s="4"/>
      <c r="F78" s="4"/>
      <c r="G78" s="4"/>
      <c r="H78" s="4" t="s">
        <v>420</v>
      </c>
      <c r="I78" s="5" t="s">
        <v>438</v>
      </c>
      <c r="J78" s="4" t="s">
        <v>609</v>
      </c>
      <c r="K78" s="4" t="s">
        <v>150</v>
      </c>
      <c r="L78" s="4"/>
      <c r="M78" s="4"/>
      <c r="N78" s="1" t="s">
        <v>413</v>
      </c>
      <c r="O78" s="4"/>
      <c r="P78" s="11" t="str">
        <f>IF(ISBLANK(Table3[[#This Row],[Column1]]),"",HYPERLINK(Table3[[#This Row],[Column1]]))</f>
        <v/>
      </c>
      <c r="Q78" s="9" t="str">
        <f>IF(ISBLANK(Table3[[#This Row],[Column2]]),"",HYPERLINK(Table3[[#This Row],[Column2]]))</f>
        <v/>
      </c>
      <c r="R78" s="9" t="str">
        <f>IF(ISBLANK(Table3[[#This Row],[Column3]]),"",HYPERLINK(Table3[[#This Row],[Column3]]))</f>
        <v/>
      </c>
      <c r="S78" s="8" t="s">
        <v>900</v>
      </c>
      <c r="T78" s="9" t="s">
        <v>900</v>
      </c>
      <c r="U78" s="9" t="s">
        <v>900</v>
      </c>
    </row>
    <row r="79" spans="1:21" ht="71.25" x14ac:dyDescent="0.25">
      <c r="A79" s="1" t="s">
        <v>40</v>
      </c>
      <c r="B79" s="4" t="s">
        <v>312</v>
      </c>
      <c r="C79" s="4" t="s">
        <v>279</v>
      </c>
      <c r="D79" s="4"/>
      <c r="E79" s="4"/>
      <c r="F79" s="4"/>
      <c r="G79" s="4"/>
      <c r="H79" s="4" t="s">
        <v>416</v>
      </c>
      <c r="I79" s="5" t="s">
        <v>428</v>
      </c>
      <c r="J79" s="4" t="s">
        <v>603</v>
      </c>
      <c r="K79" s="4" t="s">
        <v>150</v>
      </c>
      <c r="L79" s="4"/>
      <c r="M79" s="4"/>
      <c r="N79" s="1" t="s">
        <v>390</v>
      </c>
      <c r="O79" s="4"/>
      <c r="P79" s="11" t="str">
        <f>IF(ISBLANK(Table3[[#This Row],[Column1]]),"",HYPERLINK(Table3[[#This Row],[Column1]]))</f>
        <v/>
      </c>
      <c r="Q79" s="9" t="str">
        <f>IF(ISBLANK(Table3[[#This Row],[Column2]]),"",HYPERLINK(Table3[[#This Row],[Column2]]))</f>
        <v/>
      </c>
      <c r="R79" s="9" t="str">
        <f>IF(ISBLANK(Table3[[#This Row],[Column3]]),"",HYPERLINK(Table3[[#This Row],[Column3]]))</f>
        <v/>
      </c>
      <c r="S79" s="8" t="s">
        <v>900</v>
      </c>
      <c r="T79" s="9" t="s">
        <v>900</v>
      </c>
      <c r="U79" s="9" t="s">
        <v>900</v>
      </c>
    </row>
    <row r="80" spans="1:21" ht="28.5" x14ac:dyDescent="0.25">
      <c r="A80" s="1" t="s">
        <v>40</v>
      </c>
      <c r="B80" s="4" t="s">
        <v>53</v>
      </c>
      <c r="C80" s="4" t="s">
        <v>554</v>
      </c>
      <c r="D80" s="4"/>
      <c r="E80" s="4" t="s">
        <v>185</v>
      </c>
      <c r="F80" s="4" t="s">
        <v>702</v>
      </c>
      <c r="G80" s="4" t="s">
        <v>670</v>
      </c>
      <c r="H80" s="4" t="s">
        <v>569</v>
      </c>
      <c r="I80" s="5" t="s">
        <v>351</v>
      </c>
      <c r="J80" s="4" t="s">
        <v>598</v>
      </c>
      <c r="K80" s="4" t="s">
        <v>157</v>
      </c>
      <c r="L80" s="4">
        <v>4</v>
      </c>
      <c r="M80" s="4">
        <v>9</v>
      </c>
      <c r="N80" s="1"/>
      <c r="O80" s="4" t="s">
        <v>485</v>
      </c>
      <c r="P80" s="11" t="str">
        <f>IF(ISBLANK(Table3[[#This Row],[Column1]]),"",HYPERLINK(Table3[[#This Row],[Column1]]))</f>
        <v>https://en.wikipedia.org/wiki/Heuchera_americana</v>
      </c>
      <c r="Q80" s="9" t="str">
        <f>IF(ISBLANK(Table3[[#This Row],[Column2]]),"",HYPERLINK(Table3[[#This Row],[Column2]]))</f>
        <v>https://plants.usda.gov/core/profile?symbol=heam6</v>
      </c>
      <c r="R80" s="9" t="str">
        <f>IF(ISBLANK(Table3[[#This Row],[Column3]]),"",HYPERLINK(Table3[[#This Row],[Column3]]))</f>
        <v>http://www.missouribotanicalgarden.org/PlantFinder/PlantFinderDetails.aspx?kempercode=k460</v>
      </c>
      <c r="S80" s="8" t="s">
        <v>732</v>
      </c>
      <c r="T80" s="9" t="s">
        <v>733</v>
      </c>
      <c r="U80" s="9" t="s">
        <v>734</v>
      </c>
    </row>
    <row r="81" spans="1:21" ht="71.25" x14ac:dyDescent="0.25">
      <c r="A81" s="1" t="s">
        <v>40</v>
      </c>
      <c r="B81" s="4" t="s">
        <v>317</v>
      </c>
      <c r="C81" s="4" t="s">
        <v>284</v>
      </c>
      <c r="D81" s="4"/>
      <c r="E81" s="4" t="s">
        <v>573</v>
      </c>
      <c r="F81" s="4" t="s">
        <v>812</v>
      </c>
      <c r="G81" s="4" t="s">
        <v>894</v>
      </c>
      <c r="H81" s="4" t="s">
        <v>415</v>
      </c>
      <c r="I81" s="5" t="s">
        <v>268</v>
      </c>
      <c r="J81" s="4" t="s">
        <v>597</v>
      </c>
      <c r="K81" s="4" t="s">
        <v>352</v>
      </c>
      <c r="L81" s="4">
        <v>5</v>
      </c>
      <c r="M81" s="4">
        <v>9</v>
      </c>
      <c r="N81" s="1" t="s">
        <v>395</v>
      </c>
      <c r="O81" s="4" t="s">
        <v>485</v>
      </c>
      <c r="P81" s="11" t="str">
        <f>IF(ISBLANK(Table3[[#This Row],[Column1]]),"",HYPERLINK(Table3[[#This Row],[Column1]]))</f>
        <v>https://en.wikipedia.org/wiki/Hibiscus_moscheutos</v>
      </c>
      <c r="Q81" s="9" t="str">
        <f>IF(ISBLANK(Table3[[#This Row],[Column2]]),"",HYPERLINK(Table3[[#This Row],[Column2]]))</f>
        <v>https://plants.usda.gov/core/profile?symbol=HIMO</v>
      </c>
      <c r="R81" s="9" t="str">
        <f>IF(ISBLANK(Table3[[#This Row],[Column3]]),"",HYPERLINK(Table3[[#This Row],[Column3]]))</f>
        <v>http://www.missouribotanicalgarden.org/PlantFinder/PlantFinderDetails.aspx?kempercode=b492</v>
      </c>
      <c r="S81" s="8" t="s">
        <v>892</v>
      </c>
      <c r="T81" s="9" t="s">
        <v>511</v>
      </c>
      <c r="U81" s="9" t="s">
        <v>893</v>
      </c>
    </row>
    <row r="82" spans="1:21" ht="28.5" x14ac:dyDescent="0.25">
      <c r="A82" s="1" t="s">
        <v>40</v>
      </c>
      <c r="B82" s="1" t="s">
        <v>68</v>
      </c>
      <c r="C82" s="4" t="s">
        <v>875</v>
      </c>
      <c r="D82" s="4"/>
      <c r="E82" s="4"/>
      <c r="F82" s="4"/>
      <c r="G82" s="4"/>
      <c r="H82" s="4"/>
      <c r="I82" s="5"/>
      <c r="J82" s="4"/>
      <c r="K82" s="4"/>
      <c r="L82" s="4"/>
      <c r="M82" s="4"/>
      <c r="N82" s="1"/>
      <c r="O82" s="4"/>
      <c r="P82" s="11" t="str">
        <f>IF(ISBLANK(Table3[[#This Row],[Column1]]),"",HYPERLINK(Table3[[#This Row],[Column1]]))</f>
        <v/>
      </c>
      <c r="Q82" s="9" t="str">
        <f>IF(ISBLANK(Table3[[#This Row],[Column2]]),"",HYPERLINK(Table3[[#This Row],[Column2]]))</f>
        <v/>
      </c>
      <c r="R82" s="9" t="str">
        <f>IF(ISBLANK(Table3[[#This Row],[Column3]]),"",HYPERLINK(Table3[[#This Row],[Column3]]))</f>
        <v/>
      </c>
      <c r="S82" s="8" t="s">
        <v>900</v>
      </c>
      <c r="T82" s="9" t="s">
        <v>900</v>
      </c>
      <c r="U82" s="9" t="s">
        <v>900</v>
      </c>
    </row>
    <row r="83" spans="1:21" ht="28.5" x14ac:dyDescent="0.25">
      <c r="A83" s="1" t="s">
        <v>40</v>
      </c>
      <c r="B83" s="4" t="s">
        <v>241</v>
      </c>
      <c r="C83" s="4" t="s">
        <v>216</v>
      </c>
      <c r="D83" s="4"/>
      <c r="E83" s="4"/>
      <c r="F83" s="4"/>
      <c r="G83" s="4"/>
      <c r="H83" s="4" t="s">
        <v>415</v>
      </c>
      <c r="I83" s="5" t="s">
        <v>425</v>
      </c>
      <c r="J83" s="4" t="s">
        <v>587</v>
      </c>
      <c r="K83" s="4" t="s">
        <v>167</v>
      </c>
      <c r="L83" s="4"/>
      <c r="M83" s="4"/>
      <c r="N83" s="1" t="s">
        <v>376</v>
      </c>
      <c r="O83" s="4"/>
      <c r="P83" s="11" t="str">
        <f>IF(ISBLANK(Table3[[#This Row],[Column1]]),"",HYPERLINK(Table3[[#This Row],[Column1]]))</f>
        <v/>
      </c>
      <c r="Q83" s="9" t="str">
        <f>IF(ISBLANK(Table3[[#This Row],[Column2]]),"",HYPERLINK(Table3[[#This Row],[Column2]]))</f>
        <v/>
      </c>
      <c r="R83" s="9" t="str">
        <f>IF(ISBLANK(Table3[[#This Row],[Column3]]),"",HYPERLINK(Table3[[#This Row],[Column3]]))</f>
        <v/>
      </c>
      <c r="S83" s="8" t="s">
        <v>900</v>
      </c>
      <c r="T83" s="9" t="s">
        <v>900</v>
      </c>
      <c r="U83" s="9" t="s">
        <v>900</v>
      </c>
    </row>
    <row r="84" spans="1:21" ht="71.25" x14ac:dyDescent="0.25">
      <c r="A84" s="1" t="s">
        <v>40</v>
      </c>
      <c r="B84" s="4" t="s">
        <v>324</v>
      </c>
      <c r="C84" s="4" t="s">
        <v>290</v>
      </c>
      <c r="D84" s="4"/>
      <c r="E84" s="4" t="s">
        <v>185</v>
      </c>
      <c r="F84" s="4" t="s">
        <v>704</v>
      </c>
      <c r="G84" s="4" t="s">
        <v>581</v>
      </c>
      <c r="H84" s="4" t="s">
        <v>417</v>
      </c>
      <c r="I84" s="5" t="s">
        <v>268</v>
      </c>
      <c r="J84" s="4" t="s">
        <v>599</v>
      </c>
      <c r="K84" s="4" t="s">
        <v>896</v>
      </c>
      <c r="L84" s="4">
        <v>4</v>
      </c>
      <c r="M84" s="4">
        <v>8</v>
      </c>
      <c r="N84" s="1" t="s">
        <v>400</v>
      </c>
      <c r="O84" s="4" t="s">
        <v>485</v>
      </c>
      <c r="P84" s="11" t="str">
        <f>IF(ISBLANK(Table3[[#This Row],[Column1]]),"",HYPERLINK(Table3[[#This Row],[Column1]]))</f>
        <v>https://en.wikipedia.org/wiki/Lespedeza_capitata</v>
      </c>
      <c r="Q84" s="9" t="str">
        <f>IF(ISBLANK(Table3[[#This Row],[Column2]]),"",HYPERLINK(Table3[[#This Row],[Column2]]))</f>
        <v>https://plants.usda.gov/core/profile?symbol=leca8</v>
      </c>
      <c r="R84" s="9" t="str">
        <f>IF(ISBLANK(Table3[[#This Row],[Column3]]),"",HYPERLINK(Table3[[#This Row],[Column3]]))</f>
        <v>http://www.missouribotanicalgarden.org/PlantFinder/PlantFinderDetails.aspx?taxonid=280289&amp;isprofile=0&amp;</v>
      </c>
      <c r="S84" s="8" t="s">
        <v>742</v>
      </c>
      <c r="T84" s="9" t="s">
        <v>743</v>
      </c>
      <c r="U84" s="9" t="s">
        <v>744</v>
      </c>
    </row>
    <row r="85" spans="1:21" ht="71.25" x14ac:dyDescent="0.25">
      <c r="A85" s="1" t="s">
        <v>40</v>
      </c>
      <c r="B85" s="4" t="s">
        <v>257</v>
      </c>
      <c r="C85" s="4" t="s">
        <v>233</v>
      </c>
      <c r="D85" s="4"/>
      <c r="E85" s="4"/>
      <c r="F85" s="4"/>
      <c r="G85" s="4"/>
      <c r="H85" s="4" t="s">
        <v>417</v>
      </c>
      <c r="I85" s="5" t="s">
        <v>425</v>
      </c>
      <c r="J85" s="4" t="s">
        <v>599</v>
      </c>
      <c r="K85" s="4" t="s">
        <v>162</v>
      </c>
      <c r="L85" s="4"/>
      <c r="M85" s="4"/>
      <c r="N85" s="1" t="s">
        <v>385</v>
      </c>
      <c r="O85" s="4"/>
      <c r="P85" s="11" t="str">
        <f>IF(ISBLANK(Table3[[#This Row],[Column1]]),"",HYPERLINK(Table3[[#This Row],[Column1]]))</f>
        <v/>
      </c>
      <c r="Q85" s="9" t="str">
        <f>IF(ISBLANK(Table3[[#This Row],[Column2]]),"",HYPERLINK(Table3[[#This Row],[Column2]]))</f>
        <v/>
      </c>
      <c r="R85" s="9" t="str">
        <f>IF(ISBLANK(Table3[[#This Row],[Column3]]),"",HYPERLINK(Table3[[#This Row],[Column3]]))</f>
        <v/>
      </c>
      <c r="S85" s="8" t="s">
        <v>900</v>
      </c>
      <c r="T85" s="9" t="s">
        <v>900</v>
      </c>
      <c r="U85" s="9" t="s">
        <v>900</v>
      </c>
    </row>
    <row r="86" spans="1:21" ht="71.25" x14ac:dyDescent="0.25">
      <c r="A86" s="1" t="s">
        <v>40</v>
      </c>
      <c r="B86" s="4" t="s">
        <v>320</v>
      </c>
      <c r="C86" s="4" t="s">
        <v>287</v>
      </c>
      <c r="D86" s="4"/>
      <c r="E86" s="4"/>
      <c r="F86" s="4"/>
      <c r="G86" s="4"/>
      <c r="H86" s="4" t="s">
        <v>418</v>
      </c>
      <c r="I86" s="5" t="s">
        <v>268</v>
      </c>
      <c r="J86" s="4" t="s">
        <v>597</v>
      </c>
      <c r="K86" s="4" t="s">
        <v>162</v>
      </c>
      <c r="L86" s="4"/>
      <c r="M86" s="4"/>
      <c r="N86" s="1" t="s">
        <v>397</v>
      </c>
      <c r="O86" s="4"/>
      <c r="P86" s="11" t="str">
        <f>IF(ISBLANK(Table3[[#This Row],[Column1]]),"",HYPERLINK(Table3[[#This Row],[Column1]]))</f>
        <v/>
      </c>
      <c r="Q86" s="9" t="str">
        <f>IF(ISBLANK(Table3[[#This Row],[Column2]]),"",HYPERLINK(Table3[[#This Row],[Column2]]))</f>
        <v/>
      </c>
      <c r="R86" s="9" t="str">
        <f>IF(ISBLANK(Table3[[#This Row],[Column3]]),"",HYPERLINK(Table3[[#This Row],[Column3]]))</f>
        <v/>
      </c>
      <c r="S86" s="8" t="s">
        <v>900</v>
      </c>
      <c r="T86" s="9" t="s">
        <v>900</v>
      </c>
      <c r="U86" s="9" t="s">
        <v>900</v>
      </c>
    </row>
    <row r="87" spans="1:21" ht="28.5" x14ac:dyDescent="0.25">
      <c r="A87" s="1" t="s">
        <v>40</v>
      </c>
      <c r="B87" s="4" t="s">
        <v>325</v>
      </c>
      <c r="C87" s="4" t="s">
        <v>291</v>
      </c>
      <c r="D87" s="4"/>
      <c r="E87" s="4"/>
      <c r="F87" s="4"/>
      <c r="G87" s="4"/>
      <c r="H87" s="4" t="s">
        <v>417</v>
      </c>
      <c r="I87" s="5" t="s">
        <v>268</v>
      </c>
      <c r="J87" s="4" t="s">
        <v>599</v>
      </c>
      <c r="K87" s="4" t="s">
        <v>162</v>
      </c>
      <c r="L87" s="4"/>
      <c r="M87" s="4"/>
      <c r="N87" s="1"/>
      <c r="O87" s="4"/>
      <c r="P87" s="11" t="str">
        <f>IF(ISBLANK(Table3[[#This Row],[Column1]]),"",HYPERLINK(Table3[[#This Row],[Column1]]))</f>
        <v/>
      </c>
      <c r="Q87" s="9" t="str">
        <f>IF(ISBLANK(Table3[[#This Row],[Column2]]),"",HYPERLINK(Table3[[#This Row],[Column2]]))</f>
        <v/>
      </c>
      <c r="R87" s="9" t="str">
        <f>IF(ISBLANK(Table3[[#This Row],[Column3]]),"",HYPERLINK(Table3[[#This Row],[Column3]]))</f>
        <v/>
      </c>
      <c r="S87" s="8" t="s">
        <v>900</v>
      </c>
      <c r="T87" s="9" t="s">
        <v>900</v>
      </c>
      <c r="U87" s="9" t="s">
        <v>900</v>
      </c>
    </row>
    <row r="88" spans="1:21" ht="71.25" x14ac:dyDescent="0.25">
      <c r="A88" s="1" t="s">
        <v>40</v>
      </c>
      <c r="B88" s="4" t="s">
        <v>319</v>
      </c>
      <c r="C88" s="4" t="s">
        <v>286</v>
      </c>
      <c r="D88" s="4"/>
      <c r="E88" s="4"/>
      <c r="F88" s="4"/>
      <c r="G88" s="4"/>
      <c r="H88" s="4" t="s">
        <v>418</v>
      </c>
      <c r="I88" s="5" t="s">
        <v>268</v>
      </c>
      <c r="J88" s="4" t="s">
        <v>597</v>
      </c>
      <c r="K88" s="4" t="s">
        <v>162</v>
      </c>
      <c r="L88" s="4"/>
      <c r="M88" s="4"/>
      <c r="N88" s="1" t="s">
        <v>397</v>
      </c>
      <c r="O88" s="4"/>
      <c r="P88" s="11" t="str">
        <f>IF(ISBLANK(Table3[[#This Row],[Column1]]),"",HYPERLINK(Table3[[#This Row],[Column1]]))</f>
        <v/>
      </c>
      <c r="Q88" s="9" t="str">
        <f>IF(ISBLANK(Table3[[#This Row],[Column2]]),"",HYPERLINK(Table3[[#This Row],[Column2]]))</f>
        <v/>
      </c>
      <c r="R88" s="9" t="str">
        <f>IF(ISBLANK(Table3[[#This Row],[Column3]]),"",HYPERLINK(Table3[[#This Row],[Column3]]))</f>
        <v/>
      </c>
      <c r="S88" s="8" t="s">
        <v>900</v>
      </c>
      <c r="T88" s="9" t="s">
        <v>900</v>
      </c>
      <c r="U88" s="9" t="s">
        <v>900</v>
      </c>
    </row>
    <row r="89" spans="1:21" ht="28.5" x14ac:dyDescent="0.25">
      <c r="A89" s="1" t="s">
        <v>40</v>
      </c>
      <c r="B89" s="4" t="s">
        <v>339</v>
      </c>
      <c r="C89" s="4" t="s">
        <v>301</v>
      </c>
      <c r="D89" s="4"/>
      <c r="E89" s="4"/>
      <c r="F89" s="4"/>
      <c r="G89" s="4"/>
      <c r="H89" s="4" t="s">
        <v>416</v>
      </c>
      <c r="I89" s="5" t="s">
        <v>435</v>
      </c>
      <c r="J89" s="4" t="s">
        <v>604</v>
      </c>
      <c r="K89" s="4" t="s">
        <v>355</v>
      </c>
      <c r="L89" s="4"/>
      <c r="M89" s="4"/>
      <c r="N89" s="1"/>
      <c r="O89" s="4"/>
      <c r="P89" s="11" t="str">
        <f>IF(ISBLANK(Table3[[#This Row],[Column1]]),"",HYPERLINK(Table3[[#This Row],[Column1]]))</f>
        <v/>
      </c>
      <c r="Q89" s="9" t="str">
        <f>IF(ISBLANK(Table3[[#This Row],[Column2]]),"",HYPERLINK(Table3[[#This Row],[Column2]]))</f>
        <v/>
      </c>
      <c r="R89" s="9" t="str">
        <f>IF(ISBLANK(Table3[[#This Row],[Column3]]),"",HYPERLINK(Table3[[#This Row],[Column3]]))</f>
        <v/>
      </c>
      <c r="S89" s="8" t="s">
        <v>900</v>
      </c>
      <c r="T89" s="9" t="s">
        <v>900</v>
      </c>
      <c r="U89" s="9" t="s">
        <v>900</v>
      </c>
    </row>
    <row r="90" spans="1:21" ht="28.5" x14ac:dyDescent="0.25">
      <c r="A90" s="1" t="s">
        <v>40</v>
      </c>
      <c r="B90" s="4" t="s">
        <v>338</v>
      </c>
      <c r="C90" s="4" t="s">
        <v>300</v>
      </c>
      <c r="D90" s="4"/>
      <c r="E90" s="4"/>
      <c r="F90" s="4"/>
      <c r="G90" s="4"/>
      <c r="H90" s="4" t="s">
        <v>416</v>
      </c>
      <c r="I90" s="5" t="s">
        <v>435</v>
      </c>
      <c r="J90" s="4" t="s">
        <v>604</v>
      </c>
      <c r="K90" s="4" t="s">
        <v>354</v>
      </c>
      <c r="L90" s="4"/>
      <c r="M90" s="4"/>
      <c r="N90" s="1"/>
      <c r="O90" s="4"/>
      <c r="P90" s="11" t="str">
        <f>IF(ISBLANK(Table3[[#This Row],[Column1]]),"",HYPERLINK(Table3[[#This Row],[Column1]]))</f>
        <v/>
      </c>
      <c r="Q90" s="9" t="str">
        <f>IF(ISBLANK(Table3[[#This Row],[Column2]]),"",HYPERLINK(Table3[[#This Row],[Column2]]))</f>
        <v/>
      </c>
      <c r="R90" s="9" t="str">
        <f>IF(ISBLANK(Table3[[#This Row],[Column3]]),"",HYPERLINK(Table3[[#This Row],[Column3]]))</f>
        <v/>
      </c>
      <c r="S90" s="8" t="s">
        <v>900</v>
      </c>
      <c r="T90" s="9" t="s">
        <v>900</v>
      </c>
      <c r="U90" s="9" t="s">
        <v>900</v>
      </c>
    </row>
    <row r="91" spans="1:21" ht="28.5" x14ac:dyDescent="0.25">
      <c r="A91" s="1" t="s">
        <v>40</v>
      </c>
      <c r="B91" s="4" t="s">
        <v>249</v>
      </c>
      <c r="C91" s="4" t="s">
        <v>224</v>
      </c>
      <c r="D91" s="4"/>
      <c r="E91" s="4"/>
      <c r="F91" s="4"/>
      <c r="G91" s="4"/>
      <c r="H91" s="4" t="s">
        <v>416</v>
      </c>
      <c r="I91" s="5" t="s">
        <v>271</v>
      </c>
      <c r="J91" s="4"/>
      <c r="K91" s="4" t="s">
        <v>272</v>
      </c>
      <c r="L91" s="4"/>
      <c r="M91" s="4"/>
      <c r="N91" s="1"/>
      <c r="O91" s="4"/>
      <c r="P91" s="11" t="str">
        <f>IF(ISBLANK(Table3[[#This Row],[Column1]]),"",HYPERLINK(Table3[[#This Row],[Column1]]))</f>
        <v/>
      </c>
      <c r="Q91" s="9" t="str">
        <f>IF(ISBLANK(Table3[[#This Row],[Column2]]),"",HYPERLINK(Table3[[#This Row],[Column2]]))</f>
        <v/>
      </c>
      <c r="R91" s="9" t="str">
        <f>IF(ISBLANK(Table3[[#This Row],[Column3]]),"",HYPERLINK(Table3[[#This Row],[Column3]]))</f>
        <v/>
      </c>
      <c r="S91" s="8" t="s">
        <v>900</v>
      </c>
      <c r="T91" s="9" t="s">
        <v>900</v>
      </c>
      <c r="U91" s="9" t="s">
        <v>900</v>
      </c>
    </row>
    <row r="92" spans="1:21" ht="28.5" x14ac:dyDescent="0.25">
      <c r="A92" s="1" t="s">
        <v>40</v>
      </c>
      <c r="B92" s="4" t="s">
        <v>340</v>
      </c>
      <c r="C92" s="4" t="s">
        <v>302</v>
      </c>
      <c r="D92" s="4"/>
      <c r="E92" s="4"/>
      <c r="F92" s="4"/>
      <c r="G92" s="4"/>
      <c r="H92" s="4" t="s">
        <v>416</v>
      </c>
      <c r="I92" s="5" t="s">
        <v>435</v>
      </c>
      <c r="J92" s="4" t="s">
        <v>604</v>
      </c>
      <c r="K92" s="4" t="s">
        <v>355</v>
      </c>
      <c r="L92" s="4"/>
      <c r="M92" s="4"/>
      <c r="N92" s="1"/>
      <c r="O92" s="4"/>
      <c r="P92" s="11" t="str">
        <f>IF(ISBLANK(Table3[[#This Row],[Column1]]),"",HYPERLINK(Table3[[#This Row],[Column1]]))</f>
        <v/>
      </c>
      <c r="Q92" s="9" t="str">
        <f>IF(ISBLANK(Table3[[#This Row],[Column2]]),"",HYPERLINK(Table3[[#This Row],[Column2]]))</f>
        <v/>
      </c>
      <c r="R92" s="9" t="str">
        <f>IF(ISBLANK(Table3[[#This Row],[Column3]]),"",HYPERLINK(Table3[[#This Row],[Column3]]))</f>
        <v/>
      </c>
      <c r="S92" s="8" t="s">
        <v>900</v>
      </c>
      <c r="T92" s="9" t="s">
        <v>900</v>
      </c>
      <c r="U92" s="9" t="s">
        <v>900</v>
      </c>
    </row>
    <row r="93" spans="1:21" ht="57" x14ac:dyDescent="0.25">
      <c r="A93" s="1" t="s">
        <v>40</v>
      </c>
      <c r="B93" s="4" t="s">
        <v>131</v>
      </c>
      <c r="C93" s="4" t="s">
        <v>130</v>
      </c>
      <c r="D93" s="4"/>
      <c r="E93" s="4"/>
      <c r="F93" s="4"/>
      <c r="G93" s="4"/>
      <c r="H93" s="4"/>
      <c r="I93" s="5" t="s">
        <v>424</v>
      </c>
      <c r="J93" s="4" t="s">
        <v>599</v>
      </c>
      <c r="K93" s="4" t="s">
        <v>166</v>
      </c>
      <c r="L93" s="4"/>
      <c r="M93" s="4"/>
      <c r="N93" s="1" t="s">
        <v>371</v>
      </c>
      <c r="O93" s="4"/>
      <c r="P93" s="11" t="str">
        <f>IF(ISBLANK(Table3[[#This Row],[Column1]]),"",HYPERLINK(Table3[[#This Row],[Column1]]))</f>
        <v/>
      </c>
      <c r="Q93" s="9" t="str">
        <f>IF(ISBLANK(Table3[[#This Row],[Column2]]),"",HYPERLINK(Table3[[#This Row],[Column2]]))</f>
        <v/>
      </c>
      <c r="R93" s="9" t="str">
        <f>IF(ISBLANK(Table3[[#This Row],[Column3]]),"",HYPERLINK(Table3[[#This Row],[Column3]]))</f>
        <v/>
      </c>
      <c r="S93" s="8" t="s">
        <v>900</v>
      </c>
      <c r="T93" s="9" t="s">
        <v>900</v>
      </c>
      <c r="U93" s="9" t="s">
        <v>900</v>
      </c>
    </row>
    <row r="94" spans="1:21" ht="57" x14ac:dyDescent="0.25">
      <c r="A94" s="1" t="s">
        <v>40</v>
      </c>
      <c r="B94" s="4" t="s">
        <v>133</v>
      </c>
      <c r="C94" s="4" t="s">
        <v>132</v>
      </c>
      <c r="D94" s="4"/>
      <c r="E94" s="4"/>
      <c r="F94" s="4"/>
      <c r="G94" s="4"/>
      <c r="H94" s="4"/>
      <c r="I94" s="5" t="s">
        <v>424</v>
      </c>
      <c r="J94" s="4" t="s">
        <v>599</v>
      </c>
      <c r="K94" s="4" t="s">
        <v>167</v>
      </c>
      <c r="L94" s="4"/>
      <c r="M94" s="4"/>
      <c r="N94" s="1" t="s">
        <v>372</v>
      </c>
      <c r="O94" s="4"/>
      <c r="P94" s="11" t="str">
        <f>IF(ISBLANK(Table3[[#This Row],[Column1]]),"",HYPERLINK(Table3[[#This Row],[Column1]]))</f>
        <v/>
      </c>
      <c r="Q94" s="9" t="str">
        <f>IF(ISBLANK(Table3[[#This Row],[Column2]]),"",HYPERLINK(Table3[[#This Row],[Column2]]))</f>
        <v/>
      </c>
      <c r="R94" s="9" t="str">
        <f>IF(ISBLANK(Table3[[#This Row],[Column3]]),"",HYPERLINK(Table3[[#This Row],[Column3]]))</f>
        <v/>
      </c>
      <c r="S94" s="8" t="s">
        <v>900</v>
      </c>
      <c r="T94" s="9" t="s">
        <v>900</v>
      </c>
      <c r="U94" s="9" t="s">
        <v>900</v>
      </c>
    </row>
    <row r="95" spans="1:21" ht="42.75" x14ac:dyDescent="0.25">
      <c r="A95" s="1" t="s">
        <v>40</v>
      </c>
      <c r="B95" s="4" t="s">
        <v>755</v>
      </c>
      <c r="C95" s="4" t="s">
        <v>220</v>
      </c>
      <c r="D95" s="4"/>
      <c r="E95" s="4" t="s">
        <v>185</v>
      </c>
      <c r="F95" s="4" t="s">
        <v>574</v>
      </c>
      <c r="G95" s="4" t="s">
        <v>569</v>
      </c>
      <c r="H95" s="4" t="s">
        <v>174</v>
      </c>
      <c r="I95" s="5" t="s">
        <v>752</v>
      </c>
      <c r="J95" s="4" t="s">
        <v>753</v>
      </c>
      <c r="K95" s="4" t="s">
        <v>754</v>
      </c>
      <c r="L95" s="4">
        <v>3</v>
      </c>
      <c r="M95" s="4">
        <v>9</v>
      </c>
      <c r="N95" s="1" t="s">
        <v>891</v>
      </c>
      <c r="O95" s="4" t="s">
        <v>489</v>
      </c>
      <c r="P95" s="11" t="str">
        <f>IF(ISBLANK(Table3[[#This Row],[Column1]]),"",HYPERLINK(Table3[[#This Row],[Column1]]))</f>
        <v>https://en.wikipedia.org/wiki/Monarda_fistulosa</v>
      </c>
      <c r="Q95" s="9" t="str">
        <f>IF(ISBLANK(Table3[[#This Row],[Column2]]),"",HYPERLINK(Table3[[#This Row],[Column2]]))</f>
        <v>https://plants.usda.gov/core/profile?symbol=MOFI</v>
      </c>
      <c r="R95" s="9" t="str">
        <f>IF(ISBLANK(Table3[[#This Row],[Column3]]),"",HYPERLINK(Table3[[#This Row],[Column3]]))</f>
        <v>http://www.missouribotanicalgarden.org/PlantFinder/PlantFinderDetails.aspx?kempercode=g560</v>
      </c>
      <c r="S95" s="8" t="s">
        <v>756</v>
      </c>
      <c r="T95" s="9" t="s">
        <v>757</v>
      </c>
      <c r="U95" s="9" t="s">
        <v>758</v>
      </c>
    </row>
    <row r="96" spans="1:21" ht="28.5" x14ac:dyDescent="0.25">
      <c r="A96" s="1" t="s">
        <v>40</v>
      </c>
      <c r="B96" s="1" t="s">
        <v>64</v>
      </c>
      <c r="C96" s="4" t="s">
        <v>472</v>
      </c>
      <c r="D96" s="4"/>
      <c r="E96" s="4"/>
      <c r="F96" s="4"/>
      <c r="G96" s="4"/>
      <c r="H96" s="4"/>
      <c r="I96" s="5"/>
      <c r="J96" s="4"/>
      <c r="K96" s="4"/>
      <c r="L96" s="4"/>
      <c r="M96" s="4"/>
      <c r="N96" s="1"/>
      <c r="O96" s="4"/>
      <c r="P96" s="11" t="str">
        <f>IF(ISBLANK(Table3[[#This Row],[Column1]]),"",HYPERLINK(Table3[[#This Row],[Column1]]))</f>
        <v>https://en.wikipedia.org/wiki/Monarda</v>
      </c>
      <c r="Q96" s="9" t="str">
        <f>IF(ISBLANK(Table3[[#This Row],[Column2]]),"",HYPERLINK(Table3[[#This Row],[Column2]]))</f>
        <v/>
      </c>
      <c r="R96" s="9" t="str">
        <f>IF(ISBLANK(Table3[[#This Row],[Column3]]),"",HYPERLINK(Table3[[#This Row],[Column3]]))</f>
        <v/>
      </c>
      <c r="S96" s="8" t="s">
        <v>473</v>
      </c>
      <c r="T96" s="9" t="s">
        <v>900</v>
      </c>
      <c r="U96" s="9" t="s">
        <v>900</v>
      </c>
    </row>
    <row r="97" spans="1:21" ht="57" x14ac:dyDescent="0.25">
      <c r="A97" s="1" t="s">
        <v>40</v>
      </c>
      <c r="B97" s="4" t="s">
        <v>111</v>
      </c>
      <c r="C97" s="4" t="s">
        <v>110</v>
      </c>
      <c r="D97" s="4"/>
      <c r="E97" s="4"/>
      <c r="F97" s="4"/>
      <c r="G97" s="4"/>
      <c r="H97" s="4"/>
      <c r="I97" s="5" t="s">
        <v>422</v>
      </c>
      <c r="J97" s="4" t="s">
        <v>592</v>
      </c>
      <c r="K97" s="4" t="s">
        <v>161</v>
      </c>
      <c r="L97" s="4"/>
      <c r="M97" s="4"/>
      <c r="N97" s="1" t="s">
        <v>363</v>
      </c>
      <c r="O97" s="4"/>
      <c r="P97" s="11" t="str">
        <f>IF(ISBLANK(Table3[[#This Row],[Column1]]),"",HYPERLINK(Table3[[#This Row],[Column1]]))</f>
        <v/>
      </c>
      <c r="Q97" s="9" t="str">
        <f>IF(ISBLANK(Table3[[#This Row],[Column2]]),"",HYPERLINK(Table3[[#This Row],[Column2]]))</f>
        <v/>
      </c>
      <c r="R97" s="9" t="str">
        <f>IF(ISBLANK(Table3[[#This Row],[Column3]]),"",HYPERLINK(Table3[[#This Row],[Column3]]))</f>
        <v/>
      </c>
      <c r="S97" s="8" t="s">
        <v>900</v>
      </c>
      <c r="T97" s="9" t="s">
        <v>900</v>
      </c>
      <c r="U97" s="9" t="s">
        <v>900</v>
      </c>
    </row>
    <row r="98" spans="1:21" ht="42.75" x14ac:dyDescent="0.25">
      <c r="A98" s="1" t="s">
        <v>40</v>
      </c>
      <c r="B98" s="4" t="s">
        <v>247</v>
      </c>
      <c r="C98" s="4" t="s">
        <v>221</v>
      </c>
      <c r="D98" s="4"/>
      <c r="E98" s="4"/>
      <c r="F98" s="4"/>
      <c r="G98" s="4"/>
      <c r="H98" s="4" t="s">
        <v>174</v>
      </c>
      <c r="I98" s="5" t="s">
        <v>425</v>
      </c>
      <c r="J98" s="4" t="s">
        <v>588</v>
      </c>
      <c r="K98" s="4" t="s">
        <v>157</v>
      </c>
      <c r="L98" s="4"/>
      <c r="M98" s="4"/>
      <c r="N98" s="1" t="s">
        <v>381</v>
      </c>
      <c r="O98" s="4"/>
      <c r="P98" s="11" t="str">
        <f>IF(ISBLANK(Table3[[#This Row],[Column1]]),"",HYPERLINK(Table3[[#This Row],[Column1]]))</f>
        <v/>
      </c>
      <c r="Q98" s="9" t="str">
        <f>IF(ISBLANK(Table3[[#This Row],[Column2]]),"",HYPERLINK(Table3[[#This Row],[Column2]]))</f>
        <v/>
      </c>
      <c r="R98" s="9" t="str">
        <f>IF(ISBLANK(Table3[[#This Row],[Column3]]),"",HYPERLINK(Table3[[#This Row],[Column3]]))</f>
        <v/>
      </c>
      <c r="S98" s="8" t="s">
        <v>900</v>
      </c>
      <c r="T98" s="9" t="s">
        <v>900</v>
      </c>
      <c r="U98" s="9" t="s">
        <v>900</v>
      </c>
    </row>
    <row r="99" spans="1:21" ht="28.5" x14ac:dyDescent="0.25">
      <c r="A99" s="1" t="s">
        <v>40</v>
      </c>
      <c r="B99" s="4" t="s">
        <v>99</v>
      </c>
      <c r="C99" s="4" t="s">
        <v>98</v>
      </c>
      <c r="D99" s="4"/>
      <c r="E99" s="4" t="s">
        <v>185</v>
      </c>
      <c r="F99" s="4" t="s">
        <v>574</v>
      </c>
      <c r="G99" s="4" t="s">
        <v>569</v>
      </c>
      <c r="H99" s="4" t="s">
        <v>418</v>
      </c>
      <c r="I99" s="5" t="s">
        <v>351</v>
      </c>
      <c r="J99" s="4" t="s">
        <v>585</v>
      </c>
      <c r="K99" s="4" t="s">
        <v>156</v>
      </c>
      <c r="L99" s="4">
        <v>4</v>
      </c>
      <c r="M99" s="4">
        <v>8</v>
      </c>
      <c r="N99" s="1"/>
      <c r="O99" s="4" t="s">
        <v>485</v>
      </c>
      <c r="P99" s="11" t="str">
        <f>IF(ISBLANK(Table3[[#This Row],[Column1]]),"",HYPERLINK(Table3[[#This Row],[Column1]]))</f>
        <v>https://en.wikipedia.org/wiki/Penstemon_calycosus</v>
      </c>
      <c r="Q99" s="9" t="str">
        <f>IF(ISBLANK(Table3[[#This Row],[Column2]]),"",HYPERLINK(Table3[[#This Row],[Column2]]))</f>
        <v>https://plants.usda.gov/core/profile?symbol=peca7</v>
      </c>
      <c r="R99" s="9" t="str">
        <f>IF(ISBLANK(Table3[[#This Row],[Column3]]),"",HYPERLINK(Table3[[#This Row],[Column3]]))</f>
        <v>https://www.amerinursery.com/plants/penstemon-calycosus/</v>
      </c>
      <c r="S99" s="8" t="s">
        <v>761</v>
      </c>
      <c r="T99" s="9" t="s">
        <v>762</v>
      </c>
      <c r="U99" s="9" t="s">
        <v>763</v>
      </c>
    </row>
    <row r="100" spans="1:21" ht="71.25" x14ac:dyDescent="0.25">
      <c r="A100" s="1" t="s">
        <v>40</v>
      </c>
      <c r="B100" s="4" t="s">
        <v>243</v>
      </c>
      <c r="C100" s="4" t="s">
        <v>50</v>
      </c>
      <c r="D100" s="4"/>
      <c r="E100" s="4" t="s">
        <v>573</v>
      </c>
      <c r="F100" s="4" t="s">
        <v>704</v>
      </c>
      <c r="G100" s="4" t="s">
        <v>569</v>
      </c>
      <c r="H100" s="4" t="s">
        <v>417</v>
      </c>
      <c r="I100" s="5" t="s">
        <v>270</v>
      </c>
      <c r="J100" s="4" t="s">
        <v>585</v>
      </c>
      <c r="K100" s="4" t="s">
        <v>157</v>
      </c>
      <c r="L100" s="4">
        <v>3</v>
      </c>
      <c r="M100" s="4">
        <v>8</v>
      </c>
      <c r="N100" s="1" t="s">
        <v>884</v>
      </c>
      <c r="O100" s="4" t="s">
        <v>485</v>
      </c>
      <c r="P100" s="11" t="str">
        <f>IF(ISBLANK(Table3[[#This Row],[Column1]]),"",HYPERLINK(Table3[[#This Row],[Column1]]))</f>
        <v>https://en.wikipedia.org/wiki/Penstemon_digitalis</v>
      </c>
      <c r="Q100" s="9" t="str">
        <f>IF(ISBLANK(Table3[[#This Row],[Column2]]),"",HYPERLINK(Table3[[#This Row],[Column2]]))</f>
        <v>https://plants.usda.gov/core/profile?symbol=pedi</v>
      </c>
      <c r="R100" s="9" t="str">
        <f>IF(ISBLANK(Table3[[#This Row],[Column3]]),"",HYPERLINK(Table3[[#This Row],[Column3]]))</f>
        <v>http://www.missouribotanicalgarden.org/PlantFinder/PlantFinderDetails.aspx?kempercode=g590</v>
      </c>
      <c r="S100" s="8" t="s">
        <v>764</v>
      </c>
      <c r="T100" s="9" t="s">
        <v>765</v>
      </c>
      <c r="U100" s="9" t="s">
        <v>766</v>
      </c>
    </row>
    <row r="101" spans="1:21" ht="28.5" x14ac:dyDescent="0.25">
      <c r="A101" s="1" t="s">
        <v>40</v>
      </c>
      <c r="B101" s="4" t="s">
        <v>101</v>
      </c>
      <c r="C101" s="4" t="s">
        <v>100</v>
      </c>
      <c r="D101" s="4"/>
      <c r="E101" s="4" t="s">
        <v>573</v>
      </c>
      <c r="F101" s="4" t="s">
        <v>704</v>
      </c>
      <c r="G101" s="4" t="s">
        <v>581</v>
      </c>
      <c r="H101" s="4" t="s">
        <v>417</v>
      </c>
      <c r="I101" s="5" t="s">
        <v>351</v>
      </c>
      <c r="J101" s="4" t="s">
        <v>585</v>
      </c>
      <c r="K101" s="4" t="s">
        <v>156</v>
      </c>
      <c r="L101" s="4">
        <v>2</v>
      </c>
      <c r="M101" s="4">
        <v>7</v>
      </c>
      <c r="N101" s="1"/>
      <c r="O101" s="4" t="s">
        <v>767</v>
      </c>
      <c r="P101" s="11" t="str">
        <f>IF(ISBLANK(Table3[[#This Row],[Column1]]),"",HYPERLINK(Table3[[#This Row],[Column1]]))</f>
        <v>https://en.wikipedia.org/wiki/Penstemon_hirsutus</v>
      </c>
      <c r="Q101" s="9" t="str">
        <f>IF(ISBLANK(Table3[[#This Row],[Column2]]),"",HYPERLINK(Table3[[#This Row],[Column2]]))</f>
        <v>https://plants.usda.gov/core/profile?symbol=pehi</v>
      </c>
      <c r="R101" s="9" t="str">
        <f>IF(ISBLANK(Table3[[#This Row],[Column3]]),"",HYPERLINK(Table3[[#This Row],[Column3]]))</f>
        <v>https://www.wildflower.org/plants/result.php?id_plant=PEHI</v>
      </c>
      <c r="S101" s="8" t="s">
        <v>768</v>
      </c>
      <c r="T101" s="9" t="s">
        <v>769</v>
      </c>
      <c r="U101" s="9" t="s">
        <v>770</v>
      </c>
    </row>
    <row r="102" spans="1:21" ht="28.5" x14ac:dyDescent="0.25">
      <c r="A102" s="1" t="s">
        <v>40</v>
      </c>
      <c r="B102" s="4" t="s">
        <v>103</v>
      </c>
      <c r="C102" s="4" t="s">
        <v>102</v>
      </c>
      <c r="D102" s="4"/>
      <c r="E102" s="4" t="s">
        <v>573</v>
      </c>
      <c r="F102" s="4" t="s">
        <v>704</v>
      </c>
      <c r="G102" s="4" t="s">
        <v>569</v>
      </c>
      <c r="H102" s="4" t="s">
        <v>417</v>
      </c>
      <c r="I102" s="5" t="s">
        <v>351</v>
      </c>
      <c r="J102" s="4" t="s">
        <v>585</v>
      </c>
      <c r="K102" s="4" t="s">
        <v>157</v>
      </c>
      <c r="L102" s="4">
        <v>4</v>
      </c>
      <c r="M102" s="4">
        <v>8</v>
      </c>
      <c r="N102" s="1"/>
      <c r="O102" s="4" t="s">
        <v>640</v>
      </c>
      <c r="P102" s="11" t="str">
        <f>IF(ISBLANK(Table3[[#This Row],[Column1]]),"",HYPERLINK(Table3[[#This Row],[Column1]]))</f>
        <v>https://en.wikipedia.org/wiki/Penstemon_tubaeflorus</v>
      </c>
      <c r="Q102" s="9" t="str">
        <f>IF(ISBLANK(Table3[[#This Row],[Column2]]),"",HYPERLINK(Table3[[#This Row],[Column2]]))</f>
        <v>https://plants.usda.gov/core/profile?symbol=PETU</v>
      </c>
      <c r="R102" s="9" t="str">
        <f>IF(ISBLANK(Table3[[#This Row],[Column3]]),"",HYPERLINK(Table3[[#This Row],[Column3]]))</f>
        <v>http://www.missouribotanicalgarden.org/PlantFinder/PlantFinderDetails.aspx?taxonid=286991&amp;isprofile=0&amp;</v>
      </c>
      <c r="S102" s="8" t="s">
        <v>771</v>
      </c>
      <c r="T102" s="9" t="s">
        <v>772</v>
      </c>
      <c r="U102" s="9" t="s">
        <v>773</v>
      </c>
    </row>
    <row r="103" spans="1:21" ht="42.75" x14ac:dyDescent="0.25">
      <c r="A103" s="1" t="s">
        <v>40</v>
      </c>
      <c r="B103" s="4" t="s">
        <v>117</v>
      </c>
      <c r="C103" s="4" t="s">
        <v>116</v>
      </c>
      <c r="D103" s="4"/>
      <c r="E103" s="4"/>
      <c r="F103" s="4"/>
      <c r="G103" s="4"/>
      <c r="H103" s="4"/>
      <c r="I103" s="5" t="s">
        <v>351</v>
      </c>
      <c r="J103" s="4" t="s">
        <v>600</v>
      </c>
      <c r="K103" s="4" t="s">
        <v>157</v>
      </c>
      <c r="L103" s="4"/>
      <c r="M103" s="4"/>
      <c r="N103" s="1" t="s">
        <v>366</v>
      </c>
      <c r="O103" s="4"/>
      <c r="P103" s="11" t="str">
        <f>IF(ISBLANK(Table3[[#This Row],[Column1]]),"",HYPERLINK(Table3[[#This Row],[Column1]]))</f>
        <v/>
      </c>
      <c r="Q103" s="9" t="str">
        <f>IF(ISBLANK(Table3[[#This Row],[Column2]]),"",HYPERLINK(Table3[[#This Row],[Column2]]))</f>
        <v/>
      </c>
      <c r="R103" s="9" t="str">
        <f>IF(ISBLANK(Table3[[#This Row],[Column3]]),"",HYPERLINK(Table3[[#This Row],[Column3]]))</f>
        <v/>
      </c>
      <c r="S103" s="8" t="s">
        <v>900</v>
      </c>
      <c r="T103" s="9" t="s">
        <v>900</v>
      </c>
      <c r="U103" s="9" t="s">
        <v>900</v>
      </c>
    </row>
    <row r="104" spans="1:21" ht="42.75" x14ac:dyDescent="0.25">
      <c r="A104" s="1" t="s">
        <v>40</v>
      </c>
      <c r="B104" s="4" t="s">
        <v>115</v>
      </c>
      <c r="C104" s="4" t="s">
        <v>114</v>
      </c>
      <c r="D104" s="4"/>
      <c r="E104" s="4"/>
      <c r="F104" s="4"/>
      <c r="G104" s="4"/>
      <c r="H104" s="4"/>
      <c r="I104" s="5" t="s">
        <v>351</v>
      </c>
      <c r="J104" s="4" t="s">
        <v>600</v>
      </c>
      <c r="K104" s="4" t="s">
        <v>162</v>
      </c>
      <c r="L104" s="4"/>
      <c r="M104" s="4"/>
      <c r="N104" s="1" t="s">
        <v>365</v>
      </c>
      <c r="O104" s="4"/>
      <c r="P104" s="11" t="str">
        <f>IF(ISBLANK(Table3[[#This Row],[Column1]]),"",HYPERLINK(Table3[[#This Row],[Column1]]))</f>
        <v/>
      </c>
      <c r="Q104" s="9" t="str">
        <f>IF(ISBLANK(Table3[[#This Row],[Column2]]),"",HYPERLINK(Table3[[#This Row],[Column2]]))</f>
        <v/>
      </c>
      <c r="R104" s="9" t="str">
        <f>IF(ISBLANK(Table3[[#This Row],[Column3]]),"",HYPERLINK(Table3[[#This Row],[Column3]]))</f>
        <v/>
      </c>
      <c r="S104" s="8" t="s">
        <v>900</v>
      </c>
      <c r="T104" s="9" t="s">
        <v>900</v>
      </c>
      <c r="U104" s="9" t="s">
        <v>900</v>
      </c>
    </row>
    <row r="105" spans="1:21" ht="57" x14ac:dyDescent="0.25">
      <c r="A105" s="1" t="s">
        <v>40</v>
      </c>
      <c r="B105" s="4" t="s">
        <v>321</v>
      </c>
      <c r="C105" s="4" t="s">
        <v>288</v>
      </c>
      <c r="D105" s="4"/>
      <c r="E105" s="4" t="s">
        <v>185</v>
      </c>
      <c r="F105" s="4" t="s">
        <v>702</v>
      </c>
      <c r="G105" s="4" t="s">
        <v>670</v>
      </c>
      <c r="H105" s="4" t="s">
        <v>416</v>
      </c>
      <c r="I105" s="5" t="s">
        <v>430</v>
      </c>
      <c r="J105" s="4" t="s">
        <v>601</v>
      </c>
      <c r="K105" s="4" t="s">
        <v>152</v>
      </c>
      <c r="L105" s="4">
        <v>4</v>
      </c>
      <c r="M105" s="4">
        <v>8</v>
      </c>
      <c r="N105" s="1" t="s">
        <v>398</v>
      </c>
      <c r="O105" s="4" t="s">
        <v>485</v>
      </c>
      <c r="P105" s="11" t="str">
        <f>IF(ISBLANK(Table3[[#This Row],[Column1]]),"",HYPERLINK(Table3[[#This Row],[Column1]]))</f>
        <v>https://en.wikipedia.org/wiki/Phlox_paniculata</v>
      </c>
      <c r="Q105" s="9" t="str">
        <f>IF(ISBLANK(Table3[[#This Row],[Column2]]),"",HYPERLINK(Table3[[#This Row],[Column2]]))</f>
        <v>https://plants.usda.gov/core/profile?symbol=phpa9</v>
      </c>
      <c r="R105" s="9" t="str">
        <f>IF(ISBLANK(Table3[[#This Row],[Column3]]),"",HYPERLINK(Table3[[#This Row],[Column3]]))</f>
        <v>http://www.missouribotanicalgarden.org/PlantFinder/PlantFinderDetails.aspx?kempercode=f193&amp;gclid=Cj0KCQiAnOzSBRDGARIsAL-mUB0XOI6ZrfOwmvhw-kLo-qn5OA9fGWOdl4-jX_3Nzt8bPdQhnKv03bAaAu5oEALw_wcB</v>
      </c>
      <c r="S105" s="8" t="s">
        <v>484</v>
      </c>
      <c r="T105" s="9" t="s">
        <v>774</v>
      </c>
      <c r="U105" s="9" t="s">
        <v>775</v>
      </c>
    </row>
    <row r="106" spans="1:21" ht="57" x14ac:dyDescent="0.25">
      <c r="A106" s="1" t="s">
        <v>40</v>
      </c>
      <c r="B106" s="4" t="s">
        <v>258</v>
      </c>
      <c r="C106" s="4" t="s">
        <v>234</v>
      </c>
      <c r="D106" s="4"/>
      <c r="E106" s="4"/>
      <c r="F106" s="4"/>
      <c r="G106" s="4"/>
      <c r="H106" s="4" t="s">
        <v>418</v>
      </c>
      <c r="I106" s="5" t="s">
        <v>271</v>
      </c>
      <c r="J106" s="4" t="s">
        <v>599</v>
      </c>
      <c r="K106" s="4" t="s">
        <v>152</v>
      </c>
      <c r="L106" s="4"/>
      <c r="M106" s="4"/>
      <c r="N106" s="1" t="s">
        <v>386</v>
      </c>
      <c r="O106" s="4"/>
      <c r="P106" s="11" t="str">
        <f>IF(ISBLANK(Table3[[#This Row],[Column1]]),"",HYPERLINK(Table3[[#This Row],[Column1]]))</f>
        <v/>
      </c>
      <c r="Q106" s="9" t="str">
        <f>IF(ISBLANK(Table3[[#This Row],[Column2]]),"",HYPERLINK(Table3[[#This Row],[Column2]]))</f>
        <v/>
      </c>
      <c r="R106" s="9" t="str">
        <f>IF(ISBLANK(Table3[[#This Row],[Column3]]),"",HYPERLINK(Table3[[#This Row],[Column3]]))</f>
        <v/>
      </c>
      <c r="S106" s="8" t="s">
        <v>900</v>
      </c>
      <c r="T106" s="9" t="s">
        <v>900</v>
      </c>
      <c r="U106" s="9" t="s">
        <v>900</v>
      </c>
    </row>
    <row r="107" spans="1:21" ht="28.5" x14ac:dyDescent="0.25">
      <c r="A107" s="1" t="s">
        <v>40</v>
      </c>
      <c r="B107" s="4" t="s">
        <v>34</v>
      </c>
      <c r="C107" s="4" t="s">
        <v>35</v>
      </c>
      <c r="D107" s="4"/>
      <c r="E107" s="4"/>
      <c r="F107" s="4"/>
      <c r="G107" s="4"/>
      <c r="H107" s="4"/>
      <c r="I107" s="5"/>
      <c r="J107" s="4"/>
      <c r="K107" s="4"/>
      <c r="L107" s="4"/>
      <c r="M107" s="4"/>
      <c r="N107" s="1"/>
      <c r="O107" s="4"/>
      <c r="P107" s="11" t="str">
        <f>IF(ISBLANK(Table3[[#This Row],[Column1]]),"",HYPERLINK(Table3[[#This Row],[Column1]]))</f>
        <v/>
      </c>
      <c r="Q107" s="9" t="str">
        <f>IF(ISBLANK(Table3[[#This Row],[Column2]]),"",HYPERLINK(Table3[[#This Row],[Column2]]))</f>
        <v/>
      </c>
      <c r="R107" s="9" t="str">
        <f>IF(ISBLANK(Table3[[#This Row],[Column3]]),"",HYPERLINK(Table3[[#This Row],[Column3]]))</f>
        <v/>
      </c>
      <c r="S107" s="8" t="s">
        <v>900</v>
      </c>
      <c r="T107" s="9" t="s">
        <v>900</v>
      </c>
      <c r="U107" s="9" t="s">
        <v>900</v>
      </c>
    </row>
    <row r="108" spans="1:21" ht="85.5" x14ac:dyDescent="0.25">
      <c r="A108" s="1" t="s">
        <v>40</v>
      </c>
      <c r="B108" s="4" t="s">
        <v>248</v>
      </c>
      <c r="C108" s="4" t="s">
        <v>222</v>
      </c>
      <c r="D108" s="4"/>
      <c r="E108" s="4" t="s">
        <v>185</v>
      </c>
      <c r="F108" s="4" t="s">
        <v>574</v>
      </c>
      <c r="G108" s="4" t="s">
        <v>569</v>
      </c>
      <c r="H108" s="4" t="s">
        <v>418</v>
      </c>
      <c r="I108" s="5" t="s">
        <v>271</v>
      </c>
      <c r="J108" s="4" t="s">
        <v>605</v>
      </c>
      <c r="K108" s="4" t="s">
        <v>157</v>
      </c>
      <c r="L108" s="4">
        <v>4</v>
      </c>
      <c r="M108" s="4">
        <v>8</v>
      </c>
      <c r="N108" s="1" t="s">
        <v>776</v>
      </c>
      <c r="O108" s="4" t="s">
        <v>485</v>
      </c>
      <c r="P108" s="11" t="str">
        <f>IF(ISBLANK(Table3[[#This Row],[Column1]]),"",HYPERLINK(Table3[[#This Row],[Column1]]))</f>
        <v>https://en.wikipedia.org/wiki/Pycnanthemum_tenuifolium</v>
      </c>
      <c r="Q108" s="9" t="str">
        <f>IF(ISBLANK(Table3[[#This Row],[Column2]]),"",HYPERLINK(Table3[[#This Row],[Column2]]))</f>
        <v>https://plants.usda.gov/core/profile?symbol=PYTE</v>
      </c>
      <c r="R108" s="9" t="str">
        <f>IF(ISBLANK(Table3[[#This Row],[Column3]]),"",HYPERLINK(Table3[[#This Row],[Column3]]))</f>
        <v>http://www.missouribotanicalgarden.org/PlantFinder/PlantFinderDetails.aspx?kempercode=r690</v>
      </c>
      <c r="S108" s="8" t="s">
        <v>877</v>
      </c>
      <c r="T108" s="9" t="s">
        <v>878</v>
      </c>
      <c r="U108" s="9" t="s">
        <v>777</v>
      </c>
    </row>
    <row r="109" spans="1:21" ht="85.5" x14ac:dyDescent="0.25">
      <c r="A109" s="1" t="s">
        <v>40</v>
      </c>
      <c r="B109" s="4" t="s">
        <v>67</v>
      </c>
      <c r="C109" s="4" t="s">
        <v>223</v>
      </c>
      <c r="D109" s="4"/>
      <c r="E109" s="4" t="s">
        <v>185</v>
      </c>
      <c r="F109" s="4" t="s">
        <v>574</v>
      </c>
      <c r="G109" s="4" t="s">
        <v>569</v>
      </c>
      <c r="H109" s="4" t="s">
        <v>418</v>
      </c>
      <c r="I109" s="5" t="s">
        <v>271</v>
      </c>
      <c r="J109" s="4" t="s">
        <v>600</v>
      </c>
      <c r="K109" s="4" t="s">
        <v>157</v>
      </c>
      <c r="L109" s="4">
        <v>4</v>
      </c>
      <c r="M109" s="4">
        <v>8</v>
      </c>
      <c r="N109" s="1" t="s">
        <v>776</v>
      </c>
      <c r="O109" s="4" t="s">
        <v>485</v>
      </c>
      <c r="P109" s="11" t="str">
        <f>IF(ISBLANK(Table3[[#This Row],[Column1]]),"",HYPERLINK(Table3[[#This Row],[Column1]]))</f>
        <v>https://en.wikipedia.org/wiki/Pycnanthemum_virginianum</v>
      </c>
      <c r="Q109" s="9" t="str">
        <f>IF(ISBLANK(Table3[[#This Row],[Column2]]),"",HYPERLINK(Table3[[#This Row],[Column2]]))</f>
        <v>https://plants.usda.gov/core/profile?symbol=pyvi</v>
      </c>
      <c r="R109" s="9" t="str">
        <f>IF(ISBLANK(Table3[[#This Row],[Column3]]),"",HYPERLINK(Table3[[#This Row],[Column3]]))</f>
        <v>http://www.missouribotanicalgarden.org/PlantFinder/PlantFinderDetails.aspx?kempercode=l880</v>
      </c>
      <c r="S109" s="8" t="s">
        <v>501</v>
      </c>
      <c r="T109" s="9" t="s">
        <v>502</v>
      </c>
      <c r="U109" s="9" t="s">
        <v>778</v>
      </c>
    </row>
    <row r="110" spans="1:21" ht="42.75" x14ac:dyDescent="0.25">
      <c r="A110" s="1" t="s">
        <v>40</v>
      </c>
      <c r="B110" s="4" t="s">
        <v>121</v>
      </c>
      <c r="C110" s="4" t="s">
        <v>120</v>
      </c>
      <c r="D110" s="4"/>
      <c r="E110" s="4"/>
      <c r="F110" s="4"/>
      <c r="G110" s="4"/>
      <c r="H110" s="4"/>
      <c r="I110" s="5" t="s">
        <v>351</v>
      </c>
      <c r="J110" s="4" t="s">
        <v>605</v>
      </c>
      <c r="K110" s="4" t="s">
        <v>163</v>
      </c>
      <c r="L110" s="4"/>
      <c r="M110" s="4"/>
      <c r="N110" s="1" t="s">
        <v>368</v>
      </c>
      <c r="O110" s="4"/>
      <c r="P110" s="11" t="str">
        <f>IF(ISBLANK(Table3[[#This Row],[Column1]]),"",HYPERLINK(Table3[[#This Row],[Column1]]))</f>
        <v/>
      </c>
      <c r="Q110" s="9" t="str">
        <f>IF(ISBLANK(Table3[[#This Row],[Column2]]),"",HYPERLINK(Table3[[#This Row],[Column2]]))</f>
        <v/>
      </c>
      <c r="R110" s="9" t="str">
        <f>IF(ISBLANK(Table3[[#This Row],[Column3]]),"",HYPERLINK(Table3[[#This Row],[Column3]]))</f>
        <v/>
      </c>
      <c r="S110" s="8" t="s">
        <v>900</v>
      </c>
      <c r="T110" s="9" t="s">
        <v>900</v>
      </c>
      <c r="U110" s="9" t="s">
        <v>900</v>
      </c>
    </row>
    <row r="111" spans="1:21" ht="42.75" x14ac:dyDescent="0.25">
      <c r="A111" s="1" t="s">
        <v>40</v>
      </c>
      <c r="B111" s="4" t="s">
        <v>315</v>
      </c>
      <c r="C111" s="4" t="s">
        <v>282</v>
      </c>
      <c r="D111" s="4"/>
      <c r="E111" s="4"/>
      <c r="F111" s="4"/>
      <c r="G111" s="4"/>
      <c r="H111" s="4" t="s">
        <v>417</v>
      </c>
      <c r="I111" s="5" t="s">
        <v>428</v>
      </c>
      <c r="J111" s="4" t="s">
        <v>595</v>
      </c>
      <c r="K111" s="4" t="s">
        <v>150</v>
      </c>
      <c r="L111" s="4"/>
      <c r="M111" s="4"/>
      <c r="N111" s="1" t="s">
        <v>393</v>
      </c>
      <c r="O111" s="4"/>
      <c r="P111" s="11" t="str">
        <f>IF(ISBLANK(Table3[[#This Row],[Column1]]),"",HYPERLINK(Table3[[#This Row],[Column1]]))</f>
        <v/>
      </c>
      <c r="Q111" s="9" t="str">
        <f>IF(ISBLANK(Table3[[#This Row],[Column2]]),"",HYPERLINK(Table3[[#This Row],[Column2]]))</f>
        <v/>
      </c>
      <c r="R111" s="9" t="str">
        <f>IF(ISBLANK(Table3[[#This Row],[Column3]]),"",HYPERLINK(Table3[[#This Row],[Column3]]))</f>
        <v/>
      </c>
      <c r="S111" s="8" t="s">
        <v>900</v>
      </c>
      <c r="T111" s="9" t="s">
        <v>900</v>
      </c>
      <c r="U111" s="9" t="s">
        <v>900</v>
      </c>
    </row>
    <row r="112" spans="1:21" ht="42.75" x14ac:dyDescent="0.25">
      <c r="A112" s="1" t="s">
        <v>40</v>
      </c>
      <c r="B112" s="4" t="s">
        <v>129</v>
      </c>
      <c r="C112" s="4" t="s">
        <v>128</v>
      </c>
      <c r="D112" s="4"/>
      <c r="E112" s="4" t="s">
        <v>573</v>
      </c>
      <c r="F112" s="4" t="s">
        <v>702</v>
      </c>
      <c r="G112" s="4" t="s">
        <v>670</v>
      </c>
      <c r="H112" s="4" t="s">
        <v>417</v>
      </c>
      <c r="I112" s="5" t="s">
        <v>423</v>
      </c>
      <c r="J112" s="4" t="s">
        <v>602</v>
      </c>
      <c r="K112" s="4" t="s">
        <v>150</v>
      </c>
      <c r="L112" s="4">
        <v>3</v>
      </c>
      <c r="M112" s="4">
        <v>9</v>
      </c>
      <c r="N112" s="1" t="s">
        <v>370</v>
      </c>
      <c r="O112" s="4" t="s">
        <v>485</v>
      </c>
      <c r="P112" s="11" t="str">
        <f>IF(ISBLANK(Table3[[#This Row],[Column1]]),"",HYPERLINK(Table3[[#This Row],[Column1]]))</f>
        <v>https://en.wikipedia.org/wiki/Rudbeckia_fulgida</v>
      </c>
      <c r="Q112" s="9" t="str">
        <f>IF(ISBLANK(Table3[[#This Row],[Column2]]),"",HYPERLINK(Table3[[#This Row],[Column2]]))</f>
        <v>https://plants.usda.gov/core/profile?symbol=rufu2</v>
      </c>
      <c r="R112" s="9" t="str">
        <f>IF(ISBLANK(Table3[[#This Row],[Column3]]),"",HYPERLINK(Table3[[#This Row],[Column3]]))</f>
        <v>http://www.missouribotanicalgarden.org/PlantFinder/PlantFinderDetails.aspx?kempercode=g630</v>
      </c>
      <c r="S112" s="8" t="s">
        <v>795</v>
      </c>
      <c r="T112" s="9" t="s">
        <v>794</v>
      </c>
      <c r="U112" s="9" t="s">
        <v>796</v>
      </c>
    </row>
    <row r="113" spans="1:21" ht="28.5" x14ac:dyDescent="0.25">
      <c r="A113" s="1" t="s">
        <v>40</v>
      </c>
      <c r="B113" s="4" t="s">
        <v>66</v>
      </c>
      <c r="C113" s="4" t="s">
        <v>468</v>
      </c>
      <c r="D113" s="4"/>
      <c r="E113" s="4" t="s">
        <v>573</v>
      </c>
      <c r="F113" s="4" t="s">
        <v>574</v>
      </c>
      <c r="G113" s="4" t="s">
        <v>574</v>
      </c>
      <c r="H113" s="4" t="s">
        <v>417</v>
      </c>
      <c r="I113" s="5" t="s">
        <v>271</v>
      </c>
      <c r="J113" s="4" t="s">
        <v>753</v>
      </c>
      <c r="K113" s="4" t="s">
        <v>150</v>
      </c>
      <c r="L113" s="4">
        <v>3</v>
      </c>
      <c r="M113" s="4">
        <v>7</v>
      </c>
      <c r="N113" s="1"/>
      <c r="O113" s="4" t="s">
        <v>489</v>
      </c>
      <c r="P113" s="11" t="str">
        <f>IF(ISBLANK(Table3[[#This Row],[Column1]]),"",HYPERLINK(Table3[[#This Row],[Column1]]))</f>
        <v>https://en.wikipedia.org/wiki/Rudbeckia_hirta</v>
      </c>
      <c r="Q113" s="9" t="str">
        <f>IF(ISBLANK(Table3[[#This Row],[Column2]]),"",HYPERLINK(Table3[[#This Row],[Column2]]))</f>
        <v>https://plants.usda.gov/core/profile?symbol=ruhi2</v>
      </c>
      <c r="R113" s="9" t="str">
        <f>IF(ISBLANK(Table3[[#This Row],[Column3]]),"",HYPERLINK(Table3[[#This Row],[Column3]]))</f>
        <v>http://www.missouribotanicalgarden.org/PlantFinder/PlantFinderDetails.aspx?taxonid=277225</v>
      </c>
      <c r="S113" s="8" t="s">
        <v>469</v>
      </c>
      <c r="T113" s="9" t="s">
        <v>797</v>
      </c>
      <c r="U113" s="9" t="s">
        <v>798</v>
      </c>
    </row>
    <row r="114" spans="1:21" ht="114" x14ac:dyDescent="0.25">
      <c r="A114" s="1" t="s">
        <v>40</v>
      </c>
      <c r="B114" s="4" t="s">
        <v>344</v>
      </c>
      <c r="C114" s="4" t="s">
        <v>304</v>
      </c>
      <c r="D114" s="4"/>
      <c r="E114" s="4" t="s">
        <v>185</v>
      </c>
      <c r="F114" s="4" t="s">
        <v>702</v>
      </c>
      <c r="G114" s="4" t="s">
        <v>569</v>
      </c>
      <c r="H114" s="4" t="s">
        <v>419</v>
      </c>
      <c r="I114" s="5" t="s">
        <v>435</v>
      </c>
      <c r="J114" s="4" t="s">
        <v>602</v>
      </c>
      <c r="K114" s="4" t="s">
        <v>150</v>
      </c>
      <c r="L114" s="4"/>
      <c r="M114" s="4"/>
      <c r="N114" s="1" t="s">
        <v>411</v>
      </c>
      <c r="O114" s="4" t="s">
        <v>489</v>
      </c>
      <c r="P114" s="11" t="str">
        <f>IF(ISBLANK(Table3[[#This Row],[Column1]]),"",HYPERLINK(Table3[[#This Row],[Column1]]))</f>
        <v>https://en.wikipedia.org/wiki/Rudbeckia_laciniata</v>
      </c>
      <c r="Q114" s="9" t="str">
        <f>IF(ISBLANK(Table3[[#This Row],[Column2]]),"",HYPERLINK(Table3[[#This Row],[Column2]]))</f>
        <v>https://plants.usda.gov/core/profile?symbol=rula3</v>
      </c>
      <c r="R114" s="9" t="str">
        <f>IF(ISBLANK(Table3[[#This Row],[Column3]]),"",HYPERLINK(Table3[[#This Row],[Column3]]))</f>
        <v>http://www.missouribotanicalgarden.org/PlantFinder/PlantFinderDetails.aspx?kempercode=m200</v>
      </c>
      <c r="S114" s="8" t="s">
        <v>799</v>
      </c>
      <c r="T114" s="9" t="s">
        <v>800</v>
      </c>
      <c r="U114" s="9" t="s">
        <v>801</v>
      </c>
    </row>
    <row r="115" spans="1:21" ht="42.75" x14ac:dyDescent="0.25">
      <c r="A115" s="1" t="s">
        <v>40</v>
      </c>
      <c r="B115" s="4" t="s">
        <v>330</v>
      </c>
      <c r="C115" s="4" t="s">
        <v>294</v>
      </c>
      <c r="D115" s="4"/>
      <c r="E115" s="4" t="s">
        <v>185</v>
      </c>
      <c r="F115" s="4" t="s">
        <v>712</v>
      </c>
      <c r="G115" s="4" t="s">
        <v>569</v>
      </c>
      <c r="H115" s="4" t="s">
        <v>417</v>
      </c>
      <c r="I115" s="5" t="s">
        <v>428</v>
      </c>
      <c r="J115" s="4" t="s">
        <v>601</v>
      </c>
      <c r="K115" s="4" t="s">
        <v>165</v>
      </c>
      <c r="L115" s="4"/>
      <c r="M115" s="4"/>
      <c r="N115" s="1" t="s">
        <v>890</v>
      </c>
      <c r="O115" s="4" t="s">
        <v>640</v>
      </c>
      <c r="P115" s="11" t="str">
        <f>IF(ISBLANK(Table3[[#This Row],[Column1]]),"",HYPERLINK(Table3[[#This Row],[Column1]]))</f>
        <v/>
      </c>
      <c r="Q115" s="9" t="str">
        <f>IF(ISBLANK(Table3[[#This Row],[Column2]]),"",HYPERLINK(Table3[[#This Row],[Column2]]))</f>
        <v>https://plants.usda.gov/core/profile?symbol=rusu</v>
      </c>
      <c r="R115" s="9" t="str">
        <f>IF(ISBLANK(Table3[[#This Row],[Column3]]),"",HYPERLINK(Table3[[#This Row],[Column3]]))</f>
        <v>http://www.missouribotanicalgarden.org/PlantFinder/PlantFinderDetails.aspx?kempercode=g640</v>
      </c>
      <c r="S115" s="8" t="s">
        <v>900</v>
      </c>
      <c r="T115" s="9" t="s">
        <v>802</v>
      </c>
      <c r="U115" s="9" t="s">
        <v>803</v>
      </c>
    </row>
    <row r="116" spans="1:21" ht="28.5" x14ac:dyDescent="0.25">
      <c r="A116" s="1" t="s">
        <v>40</v>
      </c>
      <c r="B116" s="4" t="s">
        <v>259</v>
      </c>
      <c r="C116" s="4" t="s">
        <v>235</v>
      </c>
      <c r="D116" s="4"/>
      <c r="E116" s="4"/>
      <c r="F116" s="4"/>
      <c r="G116" s="4"/>
      <c r="H116" s="4" t="s">
        <v>417</v>
      </c>
      <c r="I116" s="5" t="s">
        <v>271</v>
      </c>
      <c r="J116" s="4" t="s">
        <v>606</v>
      </c>
      <c r="K116" s="4" t="s">
        <v>167</v>
      </c>
      <c r="L116" s="4"/>
      <c r="M116" s="4"/>
      <c r="N116" s="1"/>
      <c r="O116" s="4"/>
      <c r="P116" s="11" t="str">
        <f>IF(ISBLANK(Table3[[#This Row],[Column1]]),"",HYPERLINK(Table3[[#This Row],[Column1]]))</f>
        <v/>
      </c>
      <c r="Q116" s="9" t="str">
        <f>IF(ISBLANK(Table3[[#This Row],[Column2]]),"",HYPERLINK(Table3[[#This Row],[Column2]]))</f>
        <v/>
      </c>
      <c r="R116" s="9" t="str">
        <f>IF(ISBLANK(Table3[[#This Row],[Column3]]),"",HYPERLINK(Table3[[#This Row],[Column3]]))</f>
        <v/>
      </c>
      <c r="S116" s="8" t="s">
        <v>900</v>
      </c>
      <c r="T116" s="9" t="s">
        <v>900</v>
      </c>
      <c r="U116" s="9" t="s">
        <v>900</v>
      </c>
    </row>
    <row r="117" spans="1:21" ht="28.5" x14ac:dyDescent="0.25">
      <c r="A117" s="1" t="s">
        <v>40</v>
      </c>
      <c r="B117" s="4" t="s">
        <v>123</v>
      </c>
      <c r="C117" s="4" t="s">
        <v>122</v>
      </c>
      <c r="D117" s="4"/>
      <c r="E117" s="4"/>
      <c r="F117" s="4"/>
      <c r="G117" s="4"/>
      <c r="H117" s="4"/>
      <c r="I117" s="5" t="s">
        <v>351</v>
      </c>
      <c r="J117" s="4" t="s">
        <v>596</v>
      </c>
      <c r="K117" s="4" t="s">
        <v>164</v>
      </c>
      <c r="L117" s="4"/>
      <c r="M117" s="4"/>
      <c r="N117" s="1"/>
      <c r="O117" s="4"/>
      <c r="P117" s="11" t="str">
        <f>IF(ISBLANK(Table3[[#This Row],[Column1]]),"",HYPERLINK(Table3[[#This Row],[Column1]]))</f>
        <v/>
      </c>
      <c r="Q117" s="9" t="str">
        <f>IF(ISBLANK(Table3[[#This Row],[Column2]]),"",HYPERLINK(Table3[[#This Row],[Column2]]))</f>
        <v/>
      </c>
      <c r="R117" s="9" t="str">
        <f>IF(ISBLANK(Table3[[#This Row],[Column3]]),"",HYPERLINK(Table3[[#This Row],[Column3]]))</f>
        <v/>
      </c>
      <c r="S117" s="8" t="s">
        <v>900</v>
      </c>
      <c r="T117" s="9" t="s">
        <v>900</v>
      </c>
      <c r="U117" s="9" t="s">
        <v>900</v>
      </c>
    </row>
    <row r="118" spans="1:21" ht="28.5" x14ac:dyDescent="0.25">
      <c r="A118" s="1" t="s">
        <v>40</v>
      </c>
      <c r="B118" s="4" t="s">
        <v>125</v>
      </c>
      <c r="C118" s="4" t="s">
        <v>124</v>
      </c>
      <c r="D118" s="4"/>
      <c r="E118" s="4"/>
      <c r="F118" s="4"/>
      <c r="G118" s="4"/>
      <c r="H118" s="4"/>
      <c r="I118" s="5" t="s">
        <v>351</v>
      </c>
      <c r="J118" s="4" t="s">
        <v>596</v>
      </c>
      <c r="K118" s="4" t="s">
        <v>164</v>
      </c>
      <c r="L118" s="4"/>
      <c r="M118" s="4"/>
      <c r="N118" s="1"/>
      <c r="O118" s="4"/>
      <c r="P118" s="11" t="str">
        <f>IF(ISBLANK(Table3[[#This Row],[Column1]]),"",HYPERLINK(Table3[[#This Row],[Column1]]))</f>
        <v/>
      </c>
      <c r="Q118" s="9" t="str">
        <f>IF(ISBLANK(Table3[[#This Row],[Column2]]),"",HYPERLINK(Table3[[#This Row],[Column2]]))</f>
        <v/>
      </c>
      <c r="R118" s="9" t="str">
        <f>IF(ISBLANK(Table3[[#This Row],[Column3]]),"",HYPERLINK(Table3[[#This Row],[Column3]]))</f>
        <v/>
      </c>
      <c r="S118" s="8" t="s">
        <v>900</v>
      </c>
      <c r="T118" s="9" t="s">
        <v>900</v>
      </c>
      <c r="U118" s="9" t="s">
        <v>900</v>
      </c>
    </row>
    <row r="119" spans="1:21" ht="28.5" x14ac:dyDescent="0.25">
      <c r="A119" s="1" t="s">
        <v>40</v>
      </c>
      <c r="B119" s="4"/>
      <c r="C119" s="1" t="s">
        <v>211</v>
      </c>
      <c r="D119" s="1"/>
      <c r="E119" s="4"/>
      <c r="F119" s="4"/>
      <c r="G119" s="4"/>
      <c r="H119" s="4"/>
      <c r="I119" s="5"/>
      <c r="J119" s="4"/>
      <c r="K119" s="4"/>
      <c r="L119" s="4"/>
      <c r="M119" s="4"/>
      <c r="N119" s="1"/>
      <c r="O119" s="4"/>
      <c r="P119" s="11" t="str">
        <f>IF(ISBLANK(Table3[[#This Row],[Column1]]),"",HYPERLINK(Table3[[#This Row],[Column1]]))</f>
        <v/>
      </c>
      <c r="Q119" s="9" t="str">
        <f>IF(ISBLANK(Table3[[#This Row],[Column2]]),"",HYPERLINK(Table3[[#This Row],[Column2]]))</f>
        <v/>
      </c>
      <c r="R119" s="9" t="str">
        <f>IF(ISBLANK(Table3[[#This Row],[Column3]]),"",HYPERLINK(Table3[[#This Row],[Column3]]))</f>
        <v/>
      </c>
      <c r="S119" s="8" t="s">
        <v>900</v>
      </c>
      <c r="T119" s="9" t="s">
        <v>900</v>
      </c>
      <c r="U119" s="9" t="s">
        <v>900</v>
      </c>
    </row>
    <row r="120" spans="1:21" ht="42.75" x14ac:dyDescent="0.25">
      <c r="A120" s="1" t="s">
        <v>40</v>
      </c>
      <c r="B120" s="4" t="s">
        <v>314</v>
      </c>
      <c r="C120" s="4" t="s">
        <v>281</v>
      </c>
      <c r="D120" s="4"/>
      <c r="E120" s="4"/>
      <c r="F120" s="4"/>
      <c r="G120" s="4"/>
      <c r="H120" s="4" t="s">
        <v>417</v>
      </c>
      <c r="I120" s="5" t="s">
        <v>428</v>
      </c>
      <c r="J120" s="4" t="s">
        <v>604</v>
      </c>
      <c r="K120" s="4" t="s">
        <v>272</v>
      </c>
      <c r="L120" s="4"/>
      <c r="M120" s="4"/>
      <c r="N120" s="1" t="s">
        <v>392</v>
      </c>
      <c r="O120" s="4"/>
      <c r="P120" s="11" t="str">
        <f>IF(ISBLANK(Table3[[#This Row],[Column1]]),"",HYPERLINK(Table3[[#This Row],[Column1]]))</f>
        <v/>
      </c>
      <c r="Q120" s="9" t="str">
        <f>IF(ISBLANK(Table3[[#This Row],[Column2]]),"",HYPERLINK(Table3[[#This Row],[Column2]]))</f>
        <v/>
      </c>
      <c r="R120" s="9" t="str">
        <f>IF(ISBLANK(Table3[[#This Row],[Column3]]),"",HYPERLINK(Table3[[#This Row],[Column3]]))</f>
        <v/>
      </c>
      <c r="S120" s="8" t="s">
        <v>900</v>
      </c>
      <c r="T120" s="9" t="s">
        <v>900</v>
      </c>
      <c r="U120" s="9" t="s">
        <v>900</v>
      </c>
    </row>
    <row r="121" spans="1:21" ht="85.5" x14ac:dyDescent="0.25">
      <c r="A121" s="1" t="s">
        <v>40</v>
      </c>
      <c r="B121" s="4" t="s">
        <v>335</v>
      </c>
      <c r="C121" s="4" t="s">
        <v>297</v>
      </c>
      <c r="D121" s="4"/>
      <c r="E121" s="4"/>
      <c r="F121" s="4"/>
      <c r="G121" s="4"/>
      <c r="H121" s="4" t="s">
        <v>417</v>
      </c>
      <c r="I121" s="5" t="s">
        <v>434</v>
      </c>
      <c r="J121" s="4" t="s">
        <v>607</v>
      </c>
      <c r="K121" s="4" t="s">
        <v>150</v>
      </c>
      <c r="L121" s="4"/>
      <c r="M121" s="4"/>
      <c r="N121" s="1" t="s">
        <v>406</v>
      </c>
      <c r="O121" s="4"/>
      <c r="P121" s="11" t="str">
        <f>IF(ISBLANK(Table3[[#This Row],[Column1]]),"",HYPERLINK(Table3[[#This Row],[Column1]]))</f>
        <v/>
      </c>
      <c r="Q121" s="9" t="str">
        <f>IF(ISBLANK(Table3[[#This Row],[Column2]]),"",HYPERLINK(Table3[[#This Row],[Column2]]))</f>
        <v/>
      </c>
      <c r="R121" s="9" t="str">
        <f>IF(ISBLANK(Table3[[#This Row],[Column3]]),"",HYPERLINK(Table3[[#This Row],[Column3]]))</f>
        <v/>
      </c>
      <c r="S121" s="8" t="s">
        <v>900</v>
      </c>
      <c r="T121" s="9" t="s">
        <v>900</v>
      </c>
      <c r="U121" s="9" t="s">
        <v>900</v>
      </c>
    </row>
    <row r="122" spans="1:21" ht="114" x14ac:dyDescent="0.25">
      <c r="A122" s="1" t="s">
        <v>40</v>
      </c>
      <c r="B122" s="4" t="s">
        <v>336</v>
      </c>
      <c r="C122" s="4" t="s">
        <v>298</v>
      </c>
      <c r="D122" s="4"/>
      <c r="E122" s="4"/>
      <c r="F122" s="4"/>
      <c r="G122" s="4"/>
      <c r="H122" s="4" t="s">
        <v>419</v>
      </c>
      <c r="I122" s="5" t="s">
        <v>434</v>
      </c>
      <c r="J122" s="4" t="s">
        <v>597</v>
      </c>
      <c r="K122" s="4" t="s">
        <v>150</v>
      </c>
      <c r="L122" s="4"/>
      <c r="M122" s="4"/>
      <c r="N122" s="1" t="s">
        <v>407</v>
      </c>
      <c r="O122" s="4"/>
      <c r="P122" s="11" t="str">
        <f>IF(ISBLANK(Table3[[#This Row],[Column1]]),"",HYPERLINK(Table3[[#This Row],[Column1]]))</f>
        <v/>
      </c>
      <c r="Q122" s="9" t="str">
        <f>IF(ISBLANK(Table3[[#This Row],[Column2]]),"",HYPERLINK(Table3[[#This Row],[Column2]]))</f>
        <v/>
      </c>
      <c r="R122" s="9" t="str">
        <f>IF(ISBLANK(Table3[[#This Row],[Column3]]),"",HYPERLINK(Table3[[#This Row],[Column3]]))</f>
        <v/>
      </c>
      <c r="S122" s="8" t="s">
        <v>900</v>
      </c>
      <c r="T122" s="9" t="s">
        <v>900</v>
      </c>
      <c r="U122" s="9" t="s">
        <v>900</v>
      </c>
    </row>
    <row r="123" spans="1:21" ht="71.25" x14ac:dyDescent="0.25">
      <c r="A123" s="1" t="s">
        <v>40</v>
      </c>
      <c r="B123" s="4" t="s">
        <v>252</v>
      </c>
      <c r="C123" s="4" t="s">
        <v>227</v>
      </c>
      <c r="D123" s="4"/>
      <c r="E123" s="4"/>
      <c r="F123" s="4"/>
      <c r="G123" s="4"/>
      <c r="H123" s="4" t="s">
        <v>417</v>
      </c>
      <c r="I123" s="5" t="s">
        <v>427</v>
      </c>
      <c r="J123" s="4" t="s">
        <v>601</v>
      </c>
      <c r="K123" s="4" t="s">
        <v>150</v>
      </c>
      <c r="L123" s="4"/>
      <c r="M123" s="4"/>
      <c r="N123" s="1" t="s">
        <v>382</v>
      </c>
      <c r="O123" s="4"/>
      <c r="P123" s="11" t="str">
        <f>IF(ISBLANK(Table3[[#This Row],[Column1]]),"",HYPERLINK(Table3[[#This Row],[Column1]]))</f>
        <v/>
      </c>
      <c r="Q123" s="9" t="str">
        <f>IF(ISBLANK(Table3[[#This Row],[Column2]]),"",HYPERLINK(Table3[[#This Row],[Column2]]))</f>
        <v/>
      </c>
      <c r="R123" s="9" t="str">
        <f>IF(ISBLANK(Table3[[#This Row],[Column3]]),"",HYPERLINK(Table3[[#This Row],[Column3]]))</f>
        <v/>
      </c>
      <c r="S123" s="8" t="s">
        <v>900</v>
      </c>
      <c r="T123" s="9" t="s">
        <v>900</v>
      </c>
      <c r="U123" s="9" t="s">
        <v>900</v>
      </c>
    </row>
    <row r="124" spans="1:21" ht="42.75" x14ac:dyDescent="0.25">
      <c r="A124" s="1" t="s">
        <v>40</v>
      </c>
      <c r="B124" s="4" t="s">
        <v>337</v>
      </c>
      <c r="C124" s="4" t="s">
        <v>299</v>
      </c>
      <c r="D124" s="4"/>
      <c r="E124" s="4"/>
      <c r="F124" s="4"/>
      <c r="G124" s="4"/>
      <c r="H124" s="4" t="s">
        <v>420</v>
      </c>
      <c r="I124" s="5" t="s">
        <v>434</v>
      </c>
      <c r="J124" s="4" t="s">
        <v>597</v>
      </c>
      <c r="K124" s="4" t="s">
        <v>150</v>
      </c>
      <c r="L124" s="4"/>
      <c r="M124" s="4"/>
      <c r="N124" s="1" t="s">
        <v>408</v>
      </c>
      <c r="O124" s="4"/>
      <c r="P124" s="11" t="str">
        <f>IF(ISBLANK(Table3[[#This Row],[Column1]]),"",HYPERLINK(Table3[[#This Row],[Column1]]))</f>
        <v/>
      </c>
      <c r="Q124" s="9" t="str">
        <f>IF(ISBLANK(Table3[[#This Row],[Column2]]),"",HYPERLINK(Table3[[#This Row],[Column2]]))</f>
        <v/>
      </c>
      <c r="R124" s="9" t="str">
        <f>IF(ISBLANK(Table3[[#This Row],[Column3]]),"",HYPERLINK(Table3[[#This Row],[Column3]]))</f>
        <v/>
      </c>
      <c r="S124" s="8" t="s">
        <v>900</v>
      </c>
      <c r="T124" s="9" t="s">
        <v>900</v>
      </c>
      <c r="U124" s="9" t="s">
        <v>900</v>
      </c>
    </row>
    <row r="125" spans="1:21" ht="28.5" x14ac:dyDescent="0.25">
      <c r="A125" s="1" t="s">
        <v>40</v>
      </c>
      <c r="B125" s="4" t="s">
        <v>251</v>
      </c>
      <c r="C125" s="4" t="s">
        <v>226</v>
      </c>
      <c r="D125" s="4"/>
      <c r="E125" s="4" t="s">
        <v>573</v>
      </c>
      <c r="F125" s="4" t="s">
        <v>812</v>
      </c>
      <c r="G125" s="4" t="s">
        <v>705</v>
      </c>
      <c r="H125" s="4" t="s">
        <v>419</v>
      </c>
      <c r="I125" s="5" t="s">
        <v>426</v>
      </c>
      <c r="J125" s="4" t="s">
        <v>599</v>
      </c>
      <c r="K125" s="4" t="s">
        <v>273</v>
      </c>
      <c r="L125" s="4">
        <v>4</v>
      </c>
      <c r="M125" s="4">
        <v>8</v>
      </c>
      <c r="N125" s="1"/>
      <c r="O125" s="4" t="s">
        <v>485</v>
      </c>
      <c r="P125" s="11" t="str">
        <f>IF(ISBLANK(Table3[[#This Row],[Column1]]),"",HYPERLINK(Table3[[#This Row],[Column1]]))</f>
        <v>https://en.wikipedia.org/wiki/Solidago_rugosa</v>
      </c>
      <c r="Q125" s="9" t="str">
        <f>IF(ISBLANK(Table3[[#This Row],[Column2]]),"",HYPERLINK(Table3[[#This Row],[Column2]]))</f>
        <v>https://plants.usda.gov/core/profile?symbol=soru2</v>
      </c>
      <c r="R125" s="9" t="str">
        <f>IF(ISBLANK(Table3[[#This Row],[Column3]]),"",HYPERLINK(Table3[[#This Row],[Column3]]))</f>
        <v>http://www.missouribotanicalgarden.org/PlantFinder/PlantFinderDetails.aspx?kempercode=m400</v>
      </c>
      <c r="S125" s="8" t="s">
        <v>813</v>
      </c>
      <c r="T125" s="9" t="s">
        <v>814</v>
      </c>
      <c r="U125" s="9" t="s">
        <v>815</v>
      </c>
    </row>
    <row r="126" spans="1:21" ht="42.75" x14ac:dyDescent="0.25">
      <c r="A126" s="1" t="s">
        <v>40</v>
      </c>
      <c r="B126" s="4" t="s">
        <v>127</v>
      </c>
      <c r="C126" s="4" t="s">
        <v>126</v>
      </c>
      <c r="D126" s="4"/>
      <c r="E126" s="4" t="s">
        <v>573</v>
      </c>
      <c r="F126" s="4" t="s">
        <v>812</v>
      </c>
      <c r="G126" s="4" t="s">
        <v>581</v>
      </c>
      <c r="H126" s="4" t="s">
        <v>417</v>
      </c>
      <c r="I126" s="5" t="s">
        <v>351</v>
      </c>
      <c r="J126" s="4" t="s">
        <v>602</v>
      </c>
      <c r="K126" s="4" t="s">
        <v>150</v>
      </c>
      <c r="L126" s="4">
        <v>3</v>
      </c>
      <c r="M126" s="4">
        <v>8</v>
      </c>
      <c r="N126" s="1" t="s">
        <v>369</v>
      </c>
      <c r="O126" s="4" t="s">
        <v>485</v>
      </c>
      <c r="P126" s="11" t="str">
        <f>IF(ISBLANK(Table3[[#This Row],[Column1]]),"",HYPERLINK(Table3[[#This Row],[Column1]]))</f>
        <v>https://en.wikipedia.org/wiki/Solidago_juncea</v>
      </c>
      <c r="Q126" s="9" t="str">
        <f>IF(ISBLANK(Table3[[#This Row],[Column2]]),"",HYPERLINK(Table3[[#This Row],[Column2]]))</f>
        <v>https://plants.usda.gov/core/profile?symbol=SOJU</v>
      </c>
      <c r="R126" s="9" t="str">
        <f>IF(ISBLANK(Table3[[#This Row],[Column3]]),"",HYPERLINK(Table3[[#This Row],[Column3]]))</f>
        <v>http://www.missouribotanicalgarden.org/PlantFinder/PlantFinderDetails.aspx?kempercode=g670</v>
      </c>
      <c r="S126" s="8" t="s">
        <v>816</v>
      </c>
      <c r="T126" s="9" t="s">
        <v>817</v>
      </c>
      <c r="U126" s="9" t="s">
        <v>818</v>
      </c>
    </row>
    <row r="127" spans="1:21" ht="42.75" x14ac:dyDescent="0.25">
      <c r="A127" s="1" t="s">
        <v>40</v>
      </c>
      <c r="B127" s="4" t="s">
        <v>136</v>
      </c>
      <c r="C127" s="4" t="s">
        <v>135</v>
      </c>
      <c r="D127" s="4"/>
      <c r="E127" s="4" t="s">
        <v>185</v>
      </c>
      <c r="F127" s="4" t="s">
        <v>704</v>
      </c>
      <c r="G127" s="4" t="s">
        <v>581</v>
      </c>
      <c r="H127" s="4" t="s">
        <v>417</v>
      </c>
      <c r="I127" s="5" t="s">
        <v>351</v>
      </c>
      <c r="J127" s="4" t="s">
        <v>583</v>
      </c>
      <c r="K127" s="4" t="s">
        <v>150</v>
      </c>
      <c r="L127" s="4">
        <v>3</v>
      </c>
      <c r="M127" s="4">
        <v>9</v>
      </c>
      <c r="N127" s="1" t="s">
        <v>885</v>
      </c>
      <c r="O127" s="4" t="s">
        <v>489</v>
      </c>
      <c r="P127" s="11" t="str">
        <f>IF(ISBLANK(Table3[[#This Row],[Column1]]),"",HYPERLINK(Table3[[#This Row],[Column1]]))</f>
        <v>https://en.wikipedia.org/wiki/Solidago_nemoralis</v>
      </c>
      <c r="Q127" s="9" t="str">
        <f>IF(ISBLANK(Table3[[#This Row],[Column2]]),"",HYPERLINK(Table3[[#This Row],[Column2]]))</f>
        <v>https://plants.usda.gov/core/profile?symbol=SONE</v>
      </c>
      <c r="R127" s="9" t="str">
        <f>IF(ISBLANK(Table3[[#This Row],[Column3]]),"",HYPERLINK(Table3[[#This Row],[Column3]]))</f>
        <v>http://www.missouribotanicalgarden.org/PlantFinder/PlantFinderDetails.aspx?taxonid=277240&amp;isprofile=0&amp;=&amp;gclid=Cj0KCQiAnOzSBRDGARIsAL-mUB1J80Pg2kNegbLe44ycOTTebui-i5qo-_lDhjUsV_dLEAOFR7_5JQMaAuDsEALw_wcB</v>
      </c>
      <c r="S127" s="8" t="s">
        <v>819</v>
      </c>
      <c r="T127" s="9" t="s">
        <v>820</v>
      </c>
      <c r="U127" s="9" t="s">
        <v>821</v>
      </c>
    </row>
    <row r="128" spans="1:21" ht="28.5" x14ac:dyDescent="0.25">
      <c r="A128" s="1" t="s">
        <v>40</v>
      </c>
      <c r="B128" s="4" t="s">
        <v>254</v>
      </c>
      <c r="C128" s="4" t="s">
        <v>230</v>
      </c>
      <c r="D128" s="4"/>
      <c r="E128" s="4" t="s">
        <v>573</v>
      </c>
      <c r="F128" s="4" t="s">
        <v>812</v>
      </c>
      <c r="G128" s="4" t="s">
        <v>569</v>
      </c>
      <c r="H128" s="4" t="s">
        <v>419</v>
      </c>
      <c r="I128" s="5">
        <v>3</v>
      </c>
      <c r="J128" s="4" t="s">
        <v>610</v>
      </c>
      <c r="K128" s="4" t="s">
        <v>150</v>
      </c>
      <c r="L128" s="4">
        <v>3</v>
      </c>
      <c r="M128" s="4">
        <v>7</v>
      </c>
      <c r="N128" s="1"/>
      <c r="O128" s="4" t="s">
        <v>640</v>
      </c>
      <c r="P128" s="11" t="str">
        <f>IF(ISBLANK(Table3[[#This Row],[Column1]]),"",HYPERLINK(Table3[[#This Row],[Column1]]))</f>
        <v>https://en.wikipedia.org/wiki/Solidago_riddellii</v>
      </c>
      <c r="Q128" s="9" t="str">
        <f>IF(ISBLANK(Table3[[#This Row],[Column2]]),"",HYPERLINK(Table3[[#This Row],[Column2]]))</f>
        <v>https://plants.usda.gov/core/profile?symbol=OLRI2</v>
      </c>
      <c r="R128" s="9" t="str">
        <f>IF(ISBLANK(Table3[[#This Row],[Column3]]),"",HYPERLINK(Table3[[#This Row],[Column3]]))</f>
        <v>http://www.missouribotanicalgarden.org/PlantFinder/PlantFinderDetails.aspx?kempercode=g680</v>
      </c>
      <c r="S128" s="8" t="s">
        <v>822</v>
      </c>
      <c r="T128" s="9" t="s">
        <v>823</v>
      </c>
      <c r="U128" s="9" t="s">
        <v>824</v>
      </c>
    </row>
    <row r="129" spans="1:21" ht="85.5" x14ac:dyDescent="0.25">
      <c r="A129" s="1" t="s">
        <v>40</v>
      </c>
      <c r="B129" s="4" t="s">
        <v>323</v>
      </c>
      <c r="C129" s="4" t="s">
        <v>825</v>
      </c>
      <c r="D129" s="4"/>
      <c r="E129" s="4" t="s">
        <v>573</v>
      </c>
      <c r="F129" s="4" t="s">
        <v>812</v>
      </c>
      <c r="G129" s="4" t="s">
        <v>569</v>
      </c>
      <c r="H129" s="4" t="s">
        <v>420</v>
      </c>
      <c r="I129" s="5" t="s">
        <v>268</v>
      </c>
      <c r="J129" s="4" t="s">
        <v>599</v>
      </c>
      <c r="K129" s="4" t="s">
        <v>150</v>
      </c>
      <c r="L129" s="4">
        <v>3</v>
      </c>
      <c r="M129" s="4">
        <v>9</v>
      </c>
      <c r="N129" s="1" t="s">
        <v>886</v>
      </c>
      <c r="O129" s="4" t="s">
        <v>485</v>
      </c>
      <c r="P129" s="11" t="str">
        <f>IF(ISBLANK(Table3[[#This Row],[Column1]]),"",HYPERLINK(Table3[[#This Row],[Column1]]))</f>
        <v>https://en.wikipedia.org/wiki/Solidago_rigida</v>
      </c>
      <c r="Q129" s="9" t="str">
        <f>IF(ISBLANK(Table3[[#This Row],[Column2]]),"",HYPERLINK(Table3[[#This Row],[Column2]]))</f>
        <v>https://plants.usda.gov/core/profile?symbol=OLRIR</v>
      </c>
      <c r="R129" s="9" t="str">
        <f>IF(ISBLANK(Table3[[#This Row],[Column3]]),"",HYPERLINK(Table3[[#This Row],[Column3]]))</f>
        <v>http://www.missouribotanicalgarden.org/PlantFinder/PlantFinderDetails.aspx?kempercode=f610</v>
      </c>
      <c r="S129" s="8" t="s">
        <v>827</v>
      </c>
      <c r="T129" s="9" t="s">
        <v>826</v>
      </c>
      <c r="U129" s="9" t="s">
        <v>828</v>
      </c>
    </row>
    <row r="130" spans="1:21" ht="57" x14ac:dyDescent="0.25">
      <c r="A130" s="1" t="s">
        <v>40</v>
      </c>
      <c r="B130" s="4" t="s">
        <v>333</v>
      </c>
      <c r="C130" s="4" t="s">
        <v>296</v>
      </c>
      <c r="D130" s="4"/>
      <c r="E130" s="4" t="s">
        <v>573</v>
      </c>
      <c r="F130" s="4" t="s">
        <v>812</v>
      </c>
      <c r="G130" s="4" t="s">
        <v>581</v>
      </c>
      <c r="H130" s="4" t="s">
        <v>417</v>
      </c>
      <c r="I130" s="5" t="s">
        <v>270</v>
      </c>
      <c r="J130" s="4" t="s">
        <v>609</v>
      </c>
      <c r="K130" s="4" t="s">
        <v>150</v>
      </c>
      <c r="L130" s="4">
        <v>3</v>
      </c>
      <c r="M130" s="4">
        <v>8</v>
      </c>
      <c r="N130" s="1" t="s">
        <v>887</v>
      </c>
      <c r="O130" s="4" t="s">
        <v>489</v>
      </c>
      <c r="P130" s="11" t="str">
        <f>IF(ISBLANK(Table3[[#This Row],[Column1]]),"",HYPERLINK(Table3[[#This Row],[Column1]]))</f>
        <v>https://en.wikipedia.org/wiki/Solidago_speciosa</v>
      </c>
      <c r="Q130" s="9" t="str">
        <f>IF(ISBLANK(Table3[[#This Row],[Column2]]),"",HYPERLINK(Table3[[#This Row],[Column2]]))</f>
        <v>https://plants.usda.gov/core/profile?symbol=sosp2</v>
      </c>
      <c r="R130" s="9" t="str">
        <f>IF(ISBLANK(Table3[[#This Row],[Column3]]),"",HYPERLINK(Table3[[#This Row],[Column3]]))</f>
        <v>http://www.missouribotanicalgarden.org/PlantFinder/PlantFinderDetails.aspx?kempercode=g690</v>
      </c>
      <c r="S130" s="8" t="s">
        <v>829</v>
      </c>
      <c r="T130" s="9" t="s">
        <v>830</v>
      </c>
      <c r="U130" s="9" t="s">
        <v>831</v>
      </c>
    </row>
    <row r="131" spans="1:21" ht="28.5" x14ac:dyDescent="0.25">
      <c r="A131" s="1" t="s">
        <v>40</v>
      </c>
      <c r="B131" s="1" t="s">
        <v>496</v>
      </c>
      <c r="C131" s="4" t="s">
        <v>492</v>
      </c>
      <c r="D131" s="4"/>
      <c r="E131" s="4"/>
      <c r="F131" s="4"/>
      <c r="G131" s="4"/>
      <c r="H131" s="4"/>
      <c r="I131" s="5"/>
      <c r="J131" s="4"/>
      <c r="K131" s="4"/>
      <c r="L131" s="4"/>
      <c r="M131" s="4"/>
      <c r="N131" s="1"/>
      <c r="O131" s="4" t="s">
        <v>495</v>
      </c>
      <c r="P131" s="11" t="str">
        <f>IF(ISBLANK(Table3[[#This Row],[Column1]]),"",HYPERLINK(Table3[[#This Row],[Column1]]))</f>
        <v>https://en.wikipedia.org/wiki/Spigelia_marilandica</v>
      </c>
      <c r="Q131" s="9" t="str">
        <f>IF(ISBLANK(Table3[[#This Row],[Column2]]),"",HYPERLINK(Table3[[#This Row],[Column2]]))</f>
        <v/>
      </c>
      <c r="R131" s="9" t="str">
        <f>IF(ISBLANK(Table3[[#This Row],[Column3]]),"",HYPERLINK(Table3[[#This Row],[Column3]]))</f>
        <v>http://www.missouribotanicalgarden.org/PlantFinder/PlantFinderDetails.aspx?kempercode=f640</v>
      </c>
      <c r="S131" s="8" t="s">
        <v>493</v>
      </c>
      <c r="T131" s="9" t="s">
        <v>900</v>
      </c>
      <c r="U131" s="9" t="s">
        <v>494</v>
      </c>
    </row>
    <row r="132" spans="1:21" ht="42.75" x14ac:dyDescent="0.25">
      <c r="A132" s="1" t="s">
        <v>40</v>
      </c>
      <c r="B132" s="4" t="s">
        <v>141</v>
      </c>
      <c r="C132" s="4" t="s">
        <v>459</v>
      </c>
      <c r="D132" s="4"/>
      <c r="E132" s="4" t="s">
        <v>745</v>
      </c>
      <c r="F132" s="4" t="s">
        <v>807</v>
      </c>
      <c r="G132" s="4" t="s">
        <v>670</v>
      </c>
      <c r="H132" s="4" t="s">
        <v>417</v>
      </c>
      <c r="I132" s="5" t="s">
        <v>423</v>
      </c>
      <c r="J132" s="4" t="s">
        <v>609</v>
      </c>
      <c r="K132" s="4" t="s">
        <v>169</v>
      </c>
      <c r="L132" s="4">
        <v>3</v>
      </c>
      <c r="M132" s="4">
        <v>8</v>
      </c>
      <c r="N132" s="1" t="s">
        <v>374</v>
      </c>
      <c r="O132" s="4" t="s">
        <v>485</v>
      </c>
      <c r="P132" s="11" t="str">
        <f>IF(ISBLANK(Table3[[#This Row],[Column1]]),"",HYPERLINK(Table3[[#This Row],[Column1]]))</f>
        <v>https://en.wikipedia.org/wiki/Symphyotrichum_cordifolium</v>
      </c>
      <c r="Q132" s="9" t="str">
        <f>IF(ISBLANK(Table3[[#This Row],[Column2]]),"",HYPERLINK(Table3[[#This Row],[Column2]]))</f>
        <v>https://plants.usda.gov/core/profile?symbol=syco4</v>
      </c>
      <c r="R132" s="9" t="str">
        <f>IF(ISBLANK(Table3[[#This Row],[Column3]]),"",HYPERLINK(Table3[[#This Row],[Column3]]))</f>
        <v>http://www.missouribotanicalgarden.org/PlantFinder/PlantFinderDetails.aspx?kempercode=a788</v>
      </c>
      <c r="S132" s="8" t="s">
        <v>839</v>
      </c>
      <c r="T132" s="9" t="s">
        <v>840</v>
      </c>
      <c r="U132" s="9" t="s">
        <v>841</v>
      </c>
    </row>
    <row r="133" spans="1:21" ht="99.75" x14ac:dyDescent="0.25">
      <c r="A133" s="1" t="s">
        <v>40</v>
      </c>
      <c r="B133" s="4" t="s">
        <v>326</v>
      </c>
      <c r="C133" s="4" t="s">
        <v>500</v>
      </c>
      <c r="D133" s="4"/>
      <c r="E133" s="4" t="s">
        <v>573</v>
      </c>
      <c r="F133" s="4" t="s">
        <v>812</v>
      </c>
      <c r="G133" s="4" t="s">
        <v>670</v>
      </c>
      <c r="H133" s="4" t="s">
        <v>419</v>
      </c>
      <c r="I133" s="5" t="s">
        <v>432</v>
      </c>
      <c r="J133" s="4" t="s">
        <v>609</v>
      </c>
      <c r="K133" s="4" t="s">
        <v>353</v>
      </c>
      <c r="L133" s="4">
        <v>4</v>
      </c>
      <c r="M133" s="4">
        <v>8</v>
      </c>
      <c r="N133" s="1" t="s">
        <v>888</v>
      </c>
      <c r="O133" s="4" t="s">
        <v>489</v>
      </c>
      <c r="P133" s="11" t="str">
        <f>IF(ISBLANK(Table3[[#This Row],[Column1]]),"",HYPERLINK(Table3[[#This Row],[Column1]]))</f>
        <v>https://en.wikipedia.org/wiki/Symphyotrichum_novae-angliae</v>
      </c>
      <c r="Q133" s="9" t="str">
        <f>IF(ISBLANK(Table3[[#This Row],[Column2]]),"",HYPERLINK(Table3[[#This Row],[Column2]]))</f>
        <v>https://plants.usda.gov/core/profile?symbol=syno2</v>
      </c>
      <c r="R133" s="9" t="str">
        <f>IF(ISBLANK(Table3[[#This Row],[Column3]]),"",HYPERLINK(Table3[[#This Row],[Column3]]))</f>
        <v>http://www.missouribotanicalgarden.org/PlantFinder/PlantFinderDetails.aspx?kempercode=b540</v>
      </c>
      <c r="S133" s="8" t="s">
        <v>842</v>
      </c>
      <c r="T133" s="9" t="s">
        <v>844</v>
      </c>
      <c r="U133" s="9" t="s">
        <v>843</v>
      </c>
    </row>
    <row r="134" spans="1:21" ht="42.75" x14ac:dyDescent="0.25">
      <c r="A134" s="1" t="s">
        <v>40</v>
      </c>
      <c r="B134" s="4" t="s">
        <v>201</v>
      </c>
      <c r="C134" s="4" t="s">
        <v>441</v>
      </c>
      <c r="D134" s="4" t="s">
        <v>445</v>
      </c>
      <c r="E134" s="4" t="s">
        <v>573</v>
      </c>
      <c r="F134" s="4" t="s">
        <v>574</v>
      </c>
      <c r="G134" s="4" t="s">
        <v>574</v>
      </c>
      <c r="H134" s="4" t="s">
        <v>417</v>
      </c>
      <c r="I134" s="5" t="s">
        <v>423</v>
      </c>
      <c r="J134" s="4" t="s">
        <v>610</v>
      </c>
      <c r="K134" s="4" t="s">
        <v>169</v>
      </c>
      <c r="L134" s="4">
        <v>3</v>
      </c>
      <c r="M134" s="4">
        <v>8</v>
      </c>
      <c r="N134" s="1" t="s">
        <v>202</v>
      </c>
      <c r="O134" s="4" t="s">
        <v>835</v>
      </c>
      <c r="P134" s="11" t="str">
        <f>IF(ISBLANK(Table3[[#This Row],[Column1]]),"",HYPERLINK(Table3[[#This Row],[Column1]]))</f>
        <v>https://en.wikipedia.org/wiki/Symphyotrichum_oblongifolium</v>
      </c>
      <c r="Q134" s="9" t="str">
        <f>IF(ISBLANK(Table3[[#This Row],[Column2]]),"",HYPERLINK(Table3[[#This Row],[Column2]]))</f>
        <v>https://plants.usda.gov/core/profile?symbol=syob</v>
      </c>
      <c r="R134" s="9" t="str">
        <f>IF(ISBLANK(Table3[[#This Row],[Column3]]),"",HYPERLINK(Table3[[#This Row],[Column3]]))</f>
        <v>http://www.missouribotanicalgarden.org/PlantFinder/PlantFinderDetails.aspx?kempercode=b851</v>
      </c>
      <c r="S134" s="8" t="s">
        <v>845</v>
      </c>
      <c r="T134" s="9" t="s">
        <v>846</v>
      </c>
      <c r="U134" s="9" t="s">
        <v>847</v>
      </c>
    </row>
    <row r="135" spans="1:21" ht="42.75" x14ac:dyDescent="0.25">
      <c r="A135" s="1" t="s">
        <v>40</v>
      </c>
      <c r="B135" s="4" t="s">
        <v>142</v>
      </c>
      <c r="C135" s="4" t="s">
        <v>441</v>
      </c>
      <c r="D135" s="4"/>
      <c r="E135" s="4" t="s">
        <v>573</v>
      </c>
      <c r="F135" s="4" t="s">
        <v>574</v>
      </c>
      <c r="G135" s="4" t="s">
        <v>574</v>
      </c>
      <c r="H135" s="4" t="s">
        <v>417</v>
      </c>
      <c r="I135" s="5" t="s">
        <v>351</v>
      </c>
      <c r="J135" s="4" t="s">
        <v>609</v>
      </c>
      <c r="K135" s="4" t="s">
        <v>170</v>
      </c>
      <c r="L135" s="4">
        <v>3</v>
      </c>
      <c r="M135" s="4">
        <v>8</v>
      </c>
      <c r="N135" s="1" t="s">
        <v>375</v>
      </c>
      <c r="O135" s="4"/>
      <c r="P135" s="11" t="str">
        <f>IF(ISBLANK(Table3[[#This Row],[Column1]]),"",HYPERLINK(Table3[[#This Row],[Column1]]))</f>
        <v/>
      </c>
      <c r="Q135" s="9" t="str">
        <f>IF(ISBLANK(Table3[[#This Row],[Column2]]),"",HYPERLINK(Table3[[#This Row],[Column2]]))</f>
        <v/>
      </c>
      <c r="R135" s="9" t="str">
        <f>IF(ISBLANK(Table3[[#This Row],[Column3]]),"",HYPERLINK(Table3[[#This Row],[Column3]]))</f>
        <v/>
      </c>
      <c r="S135" s="8" t="s">
        <v>900</v>
      </c>
      <c r="T135" s="9" t="s">
        <v>900</v>
      </c>
      <c r="U135" s="9" t="s">
        <v>900</v>
      </c>
    </row>
    <row r="136" spans="1:21" ht="28.5" x14ac:dyDescent="0.25">
      <c r="A136" s="1" t="s">
        <v>40</v>
      </c>
      <c r="B136" s="4" t="s">
        <v>32</v>
      </c>
      <c r="C136" s="4" t="s">
        <v>33</v>
      </c>
      <c r="D136" s="4"/>
      <c r="E136" s="4"/>
      <c r="F136" s="4"/>
      <c r="G136" s="4"/>
      <c r="H136" s="4"/>
      <c r="I136" s="5"/>
      <c r="J136" s="4"/>
      <c r="K136" s="4"/>
      <c r="L136" s="4"/>
      <c r="M136" s="4"/>
      <c r="N136" s="1"/>
      <c r="O136" s="4"/>
      <c r="P136" s="11" t="str">
        <f>IF(ISBLANK(Table3[[#This Row],[Column1]]),"",HYPERLINK(Table3[[#This Row],[Column1]]))</f>
        <v/>
      </c>
      <c r="Q136" s="9" t="str">
        <f>IF(ISBLANK(Table3[[#This Row],[Column2]]),"",HYPERLINK(Table3[[#This Row],[Column2]]))</f>
        <v/>
      </c>
      <c r="R136" s="9" t="str">
        <f>IF(ISBLANK(Table3[[#This Row],[Column3]]),"",HYPERLINK(Table3[[#This Row],[Column3]]))</f>
        <v/>
      </c>
      <c r="S136" s="8" t="s">
        <v>900</v>
      </c>
      <c r="T136" s="9" t="s">
        <v>900</v>
      </c>
      <c r="U136" s="9" t="s">
        <v>900</v>
      </c>
    </row>
    <row r="137" spans="1:21" ht="57" x14ac:dyDescent="0.25">
      <c r="A137" s="1" t="s">
        <v>40</v>
      </c>
      <c r="B137" s="4" t="s">
        <v>242</v>
      </c>
      <c r="C137" s="4" t="s">
        <v>214</v>
      </c>
      <c r="D137" s="4"/>
      <c r="E137" s="4" t="s">
        <v>185</v>
      </c>
      <c r="F137" s="4" t="s">
        <v>860</v>
      </c>
      <c r="G137" s="4" t="s">
        <v>569</v>
      </c>
      <c r="H137" s="4" t="s">
        <v>174</v>
      </c>
      <c r="I137" s="5" t="s">
        <v>271</v>
      </c>
      <c r="J137" s="4" t="s">
        <v>861</v>
      </c>
      <c r="K137" s="4" t="s">
        <v>167</v>
      </c>
      <c r="L137" s="4">
        <v>4</v>
      </c>
      <c r="M137" s="4">
        <v>9</v>
      </c>
      <c r="N137" s="1" t="s">
        <v>377</v>
      </c>
      <c r="O137" s="4" t="s">
        <v>485</v>
      </c>
      <c r="P137" s="11" t="str">
        <f>IF(ISBLANK(Table3[[#This Row],[Column1]]),"",HYPERLINK(Table3[[#This Row],[Column1]]))</f>
        <v>https://en.wikipedia.org/wiki/Tradescantia_ohiensis</v>
      </c>
      <c r="Q137" s="9" t="str">
        <f>IF(ISBLANK(Table3[[#This Row],[Column2]]),"",HYPERLINK(Table3[[#This Row],[Column2]]))</f>
        <v>https://plants.usda.gov/core/profile?symbol=TROH</v>
      </c>
      <c r="R137" s="9" t="str">
        <f>IF(ISBLANK(Table3[[#This Row],[Column3]]),"",HYPERLINK(Table3[[#This Row],[Column3]]))</f>
        <v>http://www.missouribotanicalgarden.org/PlantFinder/PlantFinderDetails.aspx?kempercode=r820</v>
      </c>
      <c r="S137" s="8" t="s">
        <v>862</v>
      </c>
      <c r="T137" s="9" t="s">
        <v>863</v>
      </c>
      <c r="U137" s="9" t="s">
        <v>864</v>
      </c>
    </row>
    <row r="138" spans="1:21" ht="42.75" x14ac:dyDescent="0.25">
      <c r="A138" s="1" t="s">
        <v>40</v>
      </c>
      <c r="B138" s="4" t="s">
        <v>316</v>
      </c>
      <c r="C138" s="4" t="s">
        <v>283</v>
      </c>
      <c r="D138" s="4"/>
      <c r="E138" s="4"/>
      <c r="F138" s="4"/>
      <c r="G138" s="4"/>
      <c r="H138" s="4" t="s">
        <v>417</v>
      </c>
      <c r="I138" s="5" t="s">
        <v>268</v>
      </c>
      <c r="J138" s="4" t="s">
        <v>600</v>
      </c>
      <c r="K138" s="4" t="s">
        <v>167</v>
      </c>
      <c r="L138" s="4"/>
      <c r="M138" s="4"/>
      <c r="N138" s="1" t="s">
        <v>394</v>
      </c>
      <c r="O138" s="4"/>
      <c r="P138" s="11" t="str">
        <f>IF(ISBLANK(Table3[[#This Row],[Column1]]),"",HYPERLINK(Table3[[#This Row],[Column1]]))</f>
        <v/>
      </c>
      <c r="Q138" s="9" t="str">
        <f>IF(ISBLANK(Table3[[#This Row],[Column2]]),"",HYPERLINK(Table3[[#This Row],[Column2]]))</f>
        <v/>
      </c>
      <c r="R138" s="9" t="str">
        <f>IF(ISBLANK(Table3[[#This Row],[Column3]]),"",HYPERLINK(Table3[[#This Row],[Column3]]))</f>
        <v/>
      </c>
      <c r="S138" s="8" t="s">
        <v>900</v>
      </c>
      <c r="T138" s="9" t="s">
        <v>900</v>
      </c>
      <c r="U138" s="9" t="s">
        <v>900</v>
      </c>
    </row>
    <row r="139" spans="1:21" ht="28.5" x14ac:dyDescent="0.25">
      <c r="A139" s="1" t="s">
        <v>40</v>
      </c>
      <c r="B139" s="4" t="s">
        <v>868</v>
      </c>
      <c r="C139" s="4" t="s">
        <v>228</v>
      </c>
      <c r="D139" s="4"/>
      <c r="E139" s="4" t="s">
        <v>573</v>
      </c>
      <c r="F139" s="4" t="s">
        <v>574</v>
      </c>
      <c r="G139" s="4" t="s">
        <v>569</v>
      </c>
      <c r="H139" s="4" t="s">
        <v>419</v>
      </c>
      <c r="I139" s="5" t="s">
        <v>429</v>
      </c>
      <c r="J139" s="4" t="s">
        <v>604</v>
      </c>
      <c r="K139" s="4" t="s">
        <v>162</v>
      </c>
      <c r="L139" s="4">
        <v>4</v>
      </c>
      <c r="M139" s="4">
        <v>9</v>
      </c>
      <c r="N139" s="1" t="s">
        <v>383</v>
      </c>
      <c r="O139" s="4" t="s">
        <v>640</v>
      </c>
      <c r="P139" s="11" t="str">
        <f>IF(ISBLANK(Table3[[#This Row],[Column1]]),"",HYPERLINK(Table3[[#This Row],[Column1]]))</f>
        <v/>
      </c>
      <c r="Q139" s="9" t="str">
        <f>IF(ISBLANK(Table3[[#This Row],[Column2]]),"",HYPERLINK(Table3[[#This Row],[Column2]]))</f>
        <v>https://plants.usda.gov/core/profile?symbol=vefa2</v>
      </c>
      <c r="R139" s="9" t="str">
        <f>IF(ISBLANK(Table3[[#This Row],[Column3]]),"",HYPERLINK(Table3[[#This Row],[Column3]]))</f>
        <v>http://www.missouribotanicalgarden.org/PlantFinder/PlantFinderDetails.aspx?taxonid=277257</v>
      </c>
      <c r="S139" s="8" t="s">
        <v>900</v>
      </c>
      <c r="T139" s="9" t="s">
        <v>869</v>
      </c>
      <c r="U139" s="9" t="s">
        <v>870</v>
      </c>
    </row>
    <row r="140" spans="1:21" ht="71.25" x14ac:dyDescent="0.25">
      <c r="A140" s="1" t="s">
        <v>40</v>
      </c>
      <c r="B140" s="4" t="s">
        <v>346</v>
      </c>
      <c r="C140" s="4" t="s">
        <v>497</v>
      </c>
      <c r="D140" s="4"/>
      <c r="E140" s="4" t="s">
        <v>185</v>
      </c>
      <c r="F140" s="4" t="s">
        <v>807</v>
      </c>
      <c r="G140" s="4" t="s">
        <v>569</v>
      </c>
      <c r="H140" s="4" t="s">
        <v>174</v>
      </c>
      <c r="I140" s="5" t="s">
        <v>434</v>
      </c>
      <c r="J140" s="4" t="s">
        <v>599</v>
      </c>
      <c r="K140" s="4" t="s">
        <v>162</v>
      </c>
      <c r="L140" s="4">
        <v>5</v>
      </c>
      <c r="M140" s="4">
        <v>8</v>
      </c>
      <c r="N140" s="1" t="s">
        <v>889</v>
      </c>
      <c r="O140" s="4" t="s">
        <v>485</v>
      </c>
      <c r="P140" s="11" t="str">
        <f>IF(ISBLANK(Table3[[#This Row],[Column1]]),"",HYPERLINK(Table3[[#This Row],[Column1]]))</f>
        <v>https://en.wikipedia.org/wiki/Vernonia_gigantea</v>
      </c>
      <c r="Q140" s="9" t="str">
        <f>IF(ISBLANK(Table3[[#This Row],[Column2]]),"",HYPERLINK(Table3[[#This Row],[Column2]]))</f>
        <v>https://plants.usda.gov/core/profile?symbol=VEGIG</v>
      </c>
      <c r="R140" s="9" t="str">
        <f>IF(ISBLANK(Table3[[#This Row],[Column3]]),"",HYPERLINK(Table3[[#This Row],[Column3]]))</f>
        <v>http://www.missouribotanicalgarden.org/PlantFinder/PlantFinderDetails.aspx?kempercode=b828</v>
      </c>
      <c r="S140" s="8" t="s">
        <v>865</v>
      </c>
      <c r="T140" s="9" t="s">
        <v>866</v>
      </c>
      <c r="U140" s="9" t="s">
        <v>867</v>
      </c>
    </row>
    <row r="141" spans="1:21" ht="57" x14ac:dyDescent="0.25">
      <c r="A141" s="1" t="s">
        <v>40</v>
      </c>
      <c r="B141" s="4" t="s">
        <v>328</v>
      </c>
      <c r="C141" s="4" t="s">
        <v>293</v>
      </c>
      <c r="D141" s="4"/>
      <c r="E141" s="4"/>
      <c r="F141" s="4"/>
      <c r="G141" s="4"/>
      <c r="H141" s="4" t="s">
        <v>419</v>
      </c>
      <c r="I141" s="5" t="s">
        <v>433</v>
      </c>
      <c r="J141" s="4" t="s">
        <v>595</v>
      </c>
      <c r="K141" s="4" t="s">
        <v>157</v>
      </c>
      <c r="L141" s="4"/>
      <c r="M141" s="4"/>
      <c r="N141" s="1" t="s">
        <v>401</v>
      </c>
      <c r="O141" s="4"/>
      <c r="P141" s="11" t="str">
        <f>IF(ISBLANK(Table3[[#This Row],[Column1]]),"",HYPERLINK(Table3[[#This Row],[Column1]]))</f>
        <v/>
      </c>
      <c r="Q141" s="9" t="str">
        <f>IF(ISBLANK(Table3[[#This Row],[Column2]]),"",HYPERLINK(Table3[[#This Row],[Column2]]))</f>
        <v/>
      </c>
      <c r="R141" s="9" t="str">
        <f>IF(ISBLANK(Table3[[#This Row],[Column3]]),"",HYPERLINK(Table3[[#This Row],[Column3]]))</f>
        <v/>
      </c>
      <c r="S141" s="8" t="s">
        <v>900</v>
      </c>
      <c r="T141" s="9" t="s">
        <v>900</v>
      </c>
      <c r="U141" s="9" t="s">
        <v>900</v>
      </c>
    </row>
    <row r="142" spans="1:21" ht="57" x14ac:dyDescent="0.25">
      <c r="A142" s="1" t="s">
        <v>40</v>
      </c>
      <c r="B142" s="4" t="s">
        <v>87</v>
      </c>
      <c r="C142" s="4" t="s">
        <v>86</v>
      </c>
      <c r="D142" s="4"/>
      <c r="E142" s="4"/>
      <c r="F142" s="4"/>
      <c r="G142" s="4"/>
      <c r="H142" s="4"/>
      <c r="I142" s="5" t="s">
        <v>351</v>
      </c>
      <c r="J142" s="4" t="s">
        <v>584</v>
      </c>
      <c r="K142" s="4" t="s">
        <v>150</v>
      </c>
      <c r="L142" s="4"/>
      <c r="M142" s="4"/>
      <c r="N142" s="1" t="s">
        <v>356</v>
      </c>
      <c r="O142" s="4"/>
      <c r="P142" s="11" t="str">
        <f>IF(ISBLANK(Table3[[#This Row],[Column1]]),"",HYPERLINK(Table3[[#This Row],[Column1]]))</f>
        <v/>
      </c>
      <c r="Q142" s="9" t="str">
        <f>IF(ISBLANK(Table3[[#This Row],[Column2]]),"",HYPERLINK(Table3[[#This Row],[Column2]]))</f>
        <v/>
      </c>
      <c r="R142" s="9" t="str">
        <f>IF(ISBLANK(Table3[[#This Row],[Column3]]),"",HYPERLINK(Table3[[#This Row],[Column3]]))</f>
        <v/>
      </c>
      <c r="S142" s="8" t="s">
        <v>900</v>
      </c>
      <c r="T142" s="9" t="s">
        <v>900</v>
      </c>
      <c r="U142" s="9" t="s">
        <v>900</v>
      </c>
    </row>
    <row r="143" spans="1:21" x14ac:dyDescent="0.25">
      <c r="A143" s="1" t="s">
        <v>22</v>
      </c>
      <c r="B143" s="4" t="s">
        <v>11</v>
      </c>
      <c r="C143" s="4" t="s">
        <v>20</v>
      </c>
      <c r="D143" s="4"/>
      <c r="E143" s="4" t="s">
        <v>185</v>
      </c>
      <c r="F143" s="4" t="s">
        <v>702</v>
      </c>
      <c r="G143" s="4"/>
      <c r="H143" s="4" t="s">
        <v>569</v>
      </c>
      <c r="I143" s="5" t="s">
        <v>676</v>
      </c>
      <c r="J143" s="4" t="s">
        <v>677</v>
      </c>
      <c r="K143" s="4" t="s">
        <v>678</v>
      </c>
      <c r="L143" s="4">
        <v>4</v>
      </c>
      <c r="M143" s="4">
        <v>9</v>
      </c>
      <c r="N143" s="1"/>
      <c r="O143" s="4" t="s">
        <v>485</v>
      </c>
      <c r="P143" s="11" t="str">
        <f>IF(ISBLANK(Table3[[#This Row],[Column1]]),"",HYPERLINK(Table3[[#This Row],[Column1]]))</f>
        <v>https://en.wikipedia.org/wiki/Corylus_americana</v>
      </c>
      <c r="Q143" s="9" t="str">
        <f>IF(ISBLANK(Table3[[#This Row],[Column2]]),"",HYPERLINK(Table3[[#This Row],[Column2]]))</f>
        <v>https://plants.usda.gov/core/profile?symbol=coam3</v>
      </c>
      <c r="R143" s="9" t="str">
        <f>IF(ISBLANK(Table3[[#This Row],[Column3]]),"",HYPERLINK(Table3[[#This Row],[Column3]]))</f>
        <v>http://www.missouribotanicalgarden.org/PlantFinder/PlantFinderDetails.aspx?kempercode=c350</v>
      </c>
      <c r="S143" s="8" t="s">
        <v>679</v>
      </c>
      <c r="T143" s="9" t="s">
        <v>680</v>
      </c>
      <c r="U143" s="9" t="s">
        <v>681</v>
      </c>
    </row>
    <row r="144" spans="1:21" x14ac:dyDescent="0.25">
      <c r="A144" s="1" t="s">
        <v>22</v>
      </c>
      <c r="B144" s="4" t="s">
        <v>15</v>
      </c>
      <c r="C144" s="4" t="s">
        <v>16</v>
      </c>
      <c r="D144" s="4"/>
      <c r="E144" s="4"/>
      <c r="F144" s="4"/>
      <c r="G144" s="4"/>
      <c r="H144" s="4"/>
      <c r="I144" s="5"/>
      <c r="J144" s="4"/>
      <c r="K144" s="4"/>
      <c r="L144" s="4"/>
      <c r="M144" s="4"/>
      <c r="N144" s="1"/>
      <c r="O144" s="4"/>
      <c r="P144" s="11" t="str">
        <f>IF(ISBLANK(Table3[[#This Row],[Column1]]),"",HYPERLINK(Table3[[#This Row],[Column1]]))</f>
        <v/>
      </c>
      <c r="Q144" s="9" t="str">
        <f>IF(ISBLANK(Table3[[#This Row],[Column2]]),"",HYPERLINK(Table3[[#This Row],[Column2]]))</f>
        <v/>
      </c>
      <c r="R144" s="9" t="str">
        <f>IF(ISBLANK(Table3[[#This Row],[Column3]]),"",HYPERLINK(Table3[[#This Row],[Column3]]))</f>
        <v/>
      </c>
      <c r="S144" s="8" t="s">
        <v>900</v>
      </c>
      <c r="T144" s="9" t="s">
        <v>900</v>
      </c>
      <c r="U144" s="9" t="s">
        <v>900</v>
      </c>
    </row>
    <row r="145" spans="1:21" x14ac:dyDescent="0.25">
      <c r="A145" s="1" t="s">
        <v>22</v>
      </c>
      <c r="B145" s="4" t="s">
        <v>13</v>
      </c>
      <c r="C145" s="4" t="s">
        <v>14</v>
      </c>
      <c r="D145" s="4"/>
      <c r="E145" s="4"/>
      <c r="F145" s="4"/>
      <c r="G145" s="4"/>
      <c r="H145" s="4"/>
      <c r="I145" s="5"/>
      <c r="J145" s="4"/>
      <c r="K145" s="4"/>
      <c r="L145" s="4"/>
      <c r="M145" s="4"/>
      <c r="N145" s="1"/>
      <c r="O145" s="4"/>
      <c r="P145" s="11" t="str">
        <f>IF(ISBLANK(Table3[[#This Row],[Column1]]),"",HYPERLINK(Table3[[#This Row],[Column1]]))</f>
        <v/>
      </c>
      <c r="Q145" s="9" t="str">
        <f>IF(ISBLANK(Table3[[#This Row],[Column2]]),"",HYPERLINK(Table3[[#This Row],[Column2]]))</f>
        <v/>
      </c>
      <c r="R145" s="9" t="str">
        <f>IF(ISBLANK(Table3[[#This Row],[Column3]]),"",HYPERLINK(Table3[[#This Row],[Column3]]))</f>
        <v/>
      </c>
      <c r="S145" s="8" t="s">
        <v>900</v>
      </c>
      <c r="T145" s="9" t="s">
        <v>900</v>
      </c>
      <c r="U145" s="9" t="s">
        <v>900</v>
      </c>
    </row>
    <row r="146" spans="1:21" ht="28.5" x14ac:dyDescent="0.25">
      <c r="A146" s="1" t="s">
        <v>22</v>
      </c>
      <c r="B146" s="4" t="s">
        <v>59</v>
      </c>
      <c r="C146" s="4" t="s">
        <v>19</v>
      </c>
      <c r="D146" s="4"/>
      <c r="E146" s="4" t="s">
        <v>745</v>
      </c>
      <c r="F146" s="4" t="s">
        <v>712</v>
      </c>
      <c r="G146" s="4" t="s">
        <v>569</v>
      </c>
      <c r="H146" s="4" t="s">
        <v>569</v>
      </c>
      <c r="I146" s="5" t="s">
        <v>746</v>
      </c>
      <c r="J146" s="4" t="s">
        <v>747</v>
      </c>
      <c r="K146" s="4" t="s">
        <v>748</v>
      </c>
      <c r="L146" s="4">
        <v>4</v>
      </c>
      <c r="M146" s="4">
        <v>9</v>
      </c>
      <c r="N146" s="1" t="s">
        <v>458</v>
      </c>
      <c r="O146" s="4" t="s">
        <v>485</v>
      </c>
      <c r="P146" s="11" t="str">
        <f>IF(ISBLANK(Table3[[#This Row],[Column1]]),"",HYPERLINK(Table3[[#This Row],[Column1]]))</f>
        <v>https://en.wikipedia.org/wiki/Lindera_benzoin</v>
      </c>
      <c r="Q146" s="9" t="str">
        <f>IF(ISBLANK(Table3[[#This Row],[Column2]]),"",HYPERLINK(Table3[[#This Row],[Column2]]))</f>
        <v>https://plants.usda.gov/core/profile?symbol=libe3</v>
      </c>
      <c r="R146" s="9" t="str">
        <f>IF(ISBLANK(Table3[[#This Row],[Column3]]),"",HYPERLINK(Table3[[#This Row],[Column3]]))</f>
        <v>http://www.missouribotanicalgarden.org/PlantFinder/PlantFinderDetails.aspx?kempercode=d890</v>
      </c>
      <c r="S146" s="8" t="s">
        <v>749</v>
      </c>
      <c r="T146" s="9" t="s">
        <v>750</v>
      </c>
      <c r="U146" s="9" t="s">
        <v>751</v>
      </c>
    </row>
    <row r="147" spans="1:21" x14ac:dyDescent="0.25">
      <c r="A147" s="1" t="s">
        <v>22</v>
      </c>
      <c r="B147" s="4" t="s">
        <v>10</v>
      </c>
      <c r="C147" s="4" t="s">
        <v>18</v>
      </c>
      <c r="D147" s="4"/>
      <c r="E147" s="4" t="s">
        <v>185</v>
      </c>
      <c r="F147" s="4" t="s">
        <v>574</v>
      </c>
      <c r="G147" s="4" t="s">
        <v>574</v>
      </c>
      <c r="H147" s="4" t="s">
        <v>417</v>
      </c>
      <c r="I147" s="5" t="s">
        <v>790</v>
      </c>
      <c r="J147" s="4" t="s">
        <v>659</v>
      </c>
      <c r="K147" s="4" t="s">
        <v>150</v>
      </c>
      <c r="L147" s="4">
        <v>3</v>
      </c>
      <c r="M147" s="4">
        <v>9</v>
      </c>
      <c r="N147" s="1"/>
      <c r="O147" s="4" t="s">
        <v>485</v>
      </c>
      <c r="P147" s="11" t="str">
        <f>IF(ISBLANK(Table3[[#This Row],[Column1]]),"",HYPERLINK(Table3[[#This Row],[Column1]]))</f>
        <v>https://en.wikipedia.org/wiki/Rhus_aromatica</v>
      </c>
      <c r="Q147" s="9" t="str">
        <f>IF(ISBLANK(Table3[[#This Row],[Column2]]),"",HYPERLINK(Table3[[#This Row],[Column2]]))</f>
        <v>https://plants.usda.gov/core/profile?symbol=rhar4</v>
      </c>
      <c r="R147" s="9" t="str">
        <f>IF(ISBLANK(Table3[[#This Row],[Column3]]),"",HYPERLINK(Table3[[#This Row],[Column3]]))</f>
        <v>http://www.missouribotanicalgarden.org/PlantFinder/PlantFinderDetails.aspx?kempercode=l980</v>
      </c>
      <c r="S147" s="8" t="s">
        <v>791</v>
      </c>
      <c r="T147" s="9" t="s">
        <v>792</v>
      </c>
      <c r="U147" s="9" t="s">
        <v>793</v>
      </c>
    </row>
    <row r="148" spans="1:21" ht="42.75" x14ac:dyDescent="0.25">
      <c r="A148" s="1" t="s">
        <v>22</v>
      </c>
      <c r="B148" s="4" t="s">
        <v>181</v>
      </c>
      <c r="C148" s="4" t="s">
        <v>17</v>
      </c>
      <c r="D148" s="4"/>
      <c r="E148" s="4" t="s">
        <v>185</v>
      </c>
      <c r="F148" s="4" t="s">
        <v>812</v>
      </c>
      <c r="G148" s="4" t="s">
        <v>569</v>
      </c>
      <c r="H148" s="4" t="s">
        <v>569</v>
      </c>
      <c r="I148" s="5" t="s">
        <v>871</v>
      </c>
      <c r="J148" s="4" t="s">
        <v>585</v>
      </c>
      <c r="K148" s="4" t="s">
        <v>157</v>
      </c>
      <c r="L148" s="4">
        <v>2</v>
      </c>
      <c r="M148" s="4">
        <v>8</v>
      </c>
      <c r="N148" s="1" t="s">
        <v>182</v>
      </c>
      <c r="O148" s="4" t="s">
        <v>485</v>
      </c>
      <c r="P148" s="11" t="str">
        <f>IF(ISBLANK(Table3[[#This Row],[Column1]]),"",HYPERLINK(Table3[[#This Row],[Column1]]))</f>
        <v>https://en.wikipedia.org/wiki/Viburnum_dentatum</v>
      </c>
      <c r="Q148" s="9" t="str">
        <f>IF(ISBLANK(Table3[[#This Row],[Column2]]),"",HYPERLINK(Table3[[#This Row],[Column2]]))</f>
        <v>https://plants.usda.gov/core/profile?symbol=vide</v>
      </c>
      <c r="R148" s="9" t="str">
        <f>IF(ISBLANK(Table3[[#This Row],[Column3]]),"",HYPERLINK(Table3[[#This Row],[Column3]]))</f>
        <v>http://www.missouribotanicalgarden.org/PlantFinder/PlantFinderDetails.aspx?kempercode=m720</v>
      </c>
      <c r="S148" s="8" t="s">
        <v>872</v>
      </c>
      <c r="T148" s="9" t="s">
        <v>873</v>
      </c>
      <c r="U148" s="9" t="s">
        <v>874</v>
      </c>
    </row>
    <row r="149" spans="1:21" ht="28.5" x14ac:dyDescent="0.25">
      <c r="A149" s="1" t="s">
        <v>209</v>
      </c>
      <c r="B149" s="4"/>
      <c r="C149" s="1" t="s">
        <v>463</v>
      </c>
      <c r="D149" s="1"/>
      <c r="E149" s="4"/>
      <c r="F149" s="4"/>
      <c r="G149" s="4"/>
      <c r="H149" s="4"/>
      <c r="I149" s="5"/>
      <c r="J149" s="4"/>
      <c r="K149" s="4"/>
      <c r="L149" s="4"/>
      <c r="M149" s="4"/>
      <c r="N149" s="1"/>
      <c r="O149" s="4"/>
      <c r="P149" s="11" t="str">
        <f>IF(ISBLANK(Table3[[#This Row],[Column1]]),"",HYPERLINK(Table3[[#This Row],[Column1]]))</f>
        <v/>
      </c>
      <c r="Q149" s="9" t="str">
        <f>IF(ISBLANK(Table3[[#This Row],[Column2]]),"",HYPERLINK(Table3[[#This Row],[Column2]]))</f>
        <v/>
      </c>
      <c r="R149" s="9" t="str">
        <f>IF(ISBLANK(Table3[[#This Row],[Column3]]),"",HYPERLINK(Table3[[#This Row],[Column3]]))</f>
        <v/>
      </c>
      <c r="S149" s="8" t="s">
        <v>900</v>
      </c>
      <c r="T149" s="9" t="s">
        <v>900</v>
      </c>
      <c r="U149" s="9" t="s">
        <v>900</v>
      </c>
    </row>
    <row r="150" spans="1:21" ht="28.5" x14ac:dyDescent="0.25">
      <c r="A150" s="1" t="s">
        <v>209</v>
      </c>
      <c r="B150" s="4"/>
      <c r="C150" s="1" t="s">
        <v>462</v>
      </c>
      <c r="D150" s="1"/>
      <c r="E150" s="4"/>
      <c r="F150" s="4"/>
      <c r="G150" s="4"/>
      <c r="H150" s="4"/>
      <c r="I150" s="5"/>
      <c r="J150" s="4"/>
      <c r="K150" s="4"/>
      <c r="L150" s="4"/>
      <c r="M150" s="4"/>
      <c r="N150" s="1"/>
      <c r="O150" s="4"/>
      <c r="P150" s="11" t="str">
        <f>IF(ISBLANK(Table3[[#This Row],[Column1]]),"",HYPERLINK(Table3[[#This Row],[Column1]]))</f>
        <v/>
      </c>
      <c r="Q150" s="9" t="str">
        <f>IF(ISBLANK(Table3[[#This Row],[Column2]]),"",HYPERLINK(Table3[[#This Row],[Column2]]))</f>
        <v/>
      </c>
      <c r="R150" s="9" t="str">
        <f>IF(ISBLANK(Table3[[#This Row],[Column3]]),"",HYPERLINK(Table3[[#This Row],[Column3]]))</f>
        <v/>
      </c>
      <c r="S150" s="8" t="s">
        <v>900</v>
      </c>
      <c r="T150" s="9" t="s">
        <v>900</v>
      </c>
      <c r="U150" s="9" t="s">
        <v>900</v>
      </c>
    </row>
    <row r="151" spans="1:21" ht="28.5" x14ac:dyDescent="0.25">
      <c r="A151" s="1" t="s">
        <v>209</v>
      </c>
      <c r="B151" s="4"/>
      <c r="C151" s="1" t="s">
        <v>465</v>
      </c>
      <c r="D151" s="1"/>
      <c r="E151" s="4"/>
      <c r="F151" s="4"/>
      <c r="G151" s="4"/>
      <c r="H151" s="4"/>
      <c r="I151" s="5"/>
      <c r="J151" s="4"/>
      <c r="K151" s="4"/>
      <c r="L151" s="4"/>
      <c r="M151" s="4"/>
      <c r="N151" s="1"/>
      <c r="O151" s="4"/>
      <c r="P151" s="11" t="str">
        <f>IF(ISBLANK(Table3[[#This Row],[Column1]]),"",HYPERLINK(Table3[[#This Row],[Column1]]))</f>
        <v/>
      </c>
      <c r="Q151" s="9" t="str">
        <f>IF(ISBLANK(Table3[[#This Row],[Column2]]),"",HYPERLINK(Table3[[#This Row],[Column2]]))</f>
        <v/>
      </c>
      <c r="R151" s="9" t="str">
        <f>IF(ISBLANK(Table3[[#This Row],[Column3]]),"",HYPERLINK(Table3[[#This Row],[Column3]]))</f>
        <v/>
      </c>
      <c r="S151" s="8" t="s">
        <v>900</v>
      </c>
      <c r="T151" s="9" t="s">
        <v>900</v>
      </c>
      <c r="U151" s="9" t="s">
        <v>900</v>
      </c>
    </row>
    <row r="152" spans="1:21" ht="28.5" x14ac:dyDescent="0.25">
      <c r="A152" s="1" t="s">
        <v>209</v>
      </c>
      <c r="B152" s="4"/>
      <c r="C152" s="1" t="s">
        <v>464</v>
      </c>
      <c r="D152" s="1"/>
      <c r="E152" s="4"/>
      <c r="F152" s="4"/>
      <c r="G152" s="4"/>
      <c r="H152" s="4"/>
      <c r="I152" s="5"/>
      <c r="J152" s="4"/>
      <c r="K152" s="4"/>
      <c r="L152" s="4"/>
      <c r="M152" s="4"/>
      <c r="N152" s="1"/>
      <c r="O152" s="4"/>
      <c r="P152" s="11" t="str">
        <f>IF(ISBLANK(Table3[[#This Row],[Column1]]),"",HYPERLINK(Table3[[#This Row],[Column1]]))</f>
        <v/>
      </c>
      <c r="Q152" s="9" t="str">
        <f>IF(ISBLANK(Table3[[#This Row],[Column2]]),"",HYPERLINK(Table3[[#This Row],[Column2]]))</f>
        <v/>
      </c>
      <c r="R152" s="9" t="str">
        <f>IF(ISBLANK(Table3[[#This Row],[Column3]]),"",HYPERLINK(Table3[[#This Row],[Column3]]))</f>
        <v/>
      </c>
      <c r="S152" s="8" t="s">
        <v>900</v>
      </c>
      <c r="T152" s="9" t="s">
        <v>900</v>
      </c>
      <c r="U152" s="9" t="s">
        <v>900</v>
      </c>
    </row>
    <row r="153" spans="1:21" x14ac:dyDescent="0.25">
      <c r="A153" s="1" t="s">
        <v>31</v>
      </c>
      <c r="B153" s="4" t="s">
        <v>876</v>
      </c>
      <c r="C153" s="4" t="s">
        <v>30</v>
      </c>
      <c r="D153" s="4"/>
      <c r="E153" s="4" t="s">
        <v>185</v>
      </c>
      <c r="F153" s="4" t="s">
        <v>570</v>
      </c>
      <c r="G153" s="4" t="s">
        <v>705</v>
      </c>
      <c r="H153" s="4" t="s">
        <v>416</v>
      </c>
      <c r="I153" s="5" t="s">
        <v>565</v>
      </c>
      <c r="J153" s="4"/>
      <c r="K153" s="4"/>
      <c r="L153" s="4">
        <v>3</v>
      </c>
      <c r="M153" s="4">
        <v>9</v>
      </c>
      <c r="N153" s="1"/>
      <c r="O153" s="4"/>
      <c r="P153" s="11" t="str">
        <f>IF(ISBLANK(Table3[[#This Row],[Column1]]),"",HYPERLINK(Table3[[#This Row],[Column1]]))</f>
        <v/>
      </c>
      <c r="Q153" s="9" t="str">
        <f>IF(ISBLANK(Table3[[#This Row],[Column2]]),"",HYPERLINK(Table3[[#This Row],[Column2]]))</f>
        <v/>
      </c>
      <c r="R153" s="9" t="str">
        <f>IF(ISBLANK(Table3[[#This Row],[Column3]]),"",HYPERLINK(Table3[[#This Row],[Column3]]))</f>
        <v>http://www.missouribotanicalgarden.org/PlantFinder/PlantFinderDetails.aspx?kempercode=j170</v>
      </c>
      <c r="S153" s="8" t="s">
        <v>900</v>
      </c>
      <c r="T153" s="9" t="s">
        <v>900</v>
      </c>
      <c r="U153" s="9" t="s">
        <v>562</v>
      </c>
    </row>
    <row r="154" spans="1:21" x14ac:dyDescent="0.25">
      <c r="A154" s="1" t="s">
        <v>31</v>
      </c>
      <c r="B154" s="4" t="s">
        <v>79</v>
      </c>
      <c r="C154" s="4" t="s">
        <v>21</v>
      </c>
      <c r="D154" s="4"/>
      <c r="E154" s="4" t="s">
        <v>185</v>
      </c>
      <c r="F154" s="4" t="s">
        <v>570</v>
      </c>
      <c r="G154" s="4"/>
      <c r="H154" s="4" t="s">
        <v>569</v>
      </c>
      <c r="I154" s="5" t="s">
        <v>568</v>
      </c>
      <c r="J154" s="4" t="s">
        <v>584</v>
      </c>
      <c r="K154" s="4" t="s">
        <v>157</v>
      </c>
      <c r="L154" s="4">
        <v>4</v>
      </c>
      <c r="M154" s="4">
        <v>8</v>
      </c>
      <c r="N154" s="1"/>
      <c r="O154" s="4" t="s">
        <v>485</v>
      </c>
      <c r="P154" s="11" t="str">
        <f>IF(ISBLANK(Table3[[#This Row],[Column1]]),"",HYPERLINK(Table3[[#This Row],[Column1]]))</f>
        <v/>
      </c>
      <c r="Q154" s="9" t="str">
        <f>IF(ISBLANK(Table3[[#This Row],[Column2]]),"",HYPERLINK(Table3[[#This Row],[Column2]]))</f>
        <v/>
      </c>
      <c r="R154" s="9" t="str">
        <f>IF(ISBLANK(Table3[[#This Row],[Column3]]),"",HYPERLINK(Table3[[#This Row],[Column3]]))</f>
        <v>http://www.missouribotanicalgarden.org/PlantFinder/PlantFinderDetails.aspx?kempercode=j290</v>
      </c>
      <c r="S154" s="8" t="s">
        <v>900</v>
      </c>
      <c r="T154" s="9" t="s">
        <v>900</v>
      </c>
      <c r="U154" s="9" t="s">
        <v>571</v>
      </c>
    </row>
    <row r="155" spans="1:21" x14ac:dyDescent="0.25">
      <c r="A155" s="1" t="s">
        <v>31</v>
      </c>
      <c r="B155" s="1" t="s">
        <v>69</v>
      </c>
      <c r="C155" s="4" t="s">
        <v>508</v>
      </c>
      <c r="D155" s="4"/>
      <c r="E155" s="4"/>
      <c r="F155" s="4"/>
      <c r="G155" s="4"/>
      <c r="H155" s="4"/>
      <c r="I155" s="5"/>
      <c r="J155" s="4"/>
      <c r="K155" s="4"/>
      <c r="L155" s="4"/>
      <c r="M155" s="4"/>
      <c r="N155" s="1"/>
      <c r="O155" s="4"/>
      <c r="P155" s="11" t="str">
        <f>IF(ISBLANK(Table3[[#This Row],[Column1]]),"",HYPERLINK(Table3[[#This Row],[Column1]]))</f>
        <v/>
      </c>
      <c r="Q155" s="9" t="str">
        <f>IF(ISBLANK(Table3[[#This Row],[Column2]]),"",HYPERLINK(Table3[[#This Row],[Column2]]))</f>
        <v/>
      </c>
      <c r="R155" s="9" t="str">
        <f>IF(ISBLANK(Table3[[#This Row],[Column3]]),"",HYPERLINK(Table3[[#This Row],[Column3]]))</f>
        <v/>
      </c>
      <c r="S155" s="8" t="s">
        <v>900</v>
      </c>
      <c r="T155" s="9" t="s">
        <v>900</v>
      </c>
      <c r="U155" s="9" t="s">
        <v>900</v>
      </c>
    </row>
    <row r="156" spans="1:21" x14ac:dyDescent="0.25">
      <c r="A156" s="1" t="s">
        <v>31</v>
      </c>
      <c r="B156" s="1" t="s">
        <v>75</v>
      </c>
      <c r="C156" s="4" t="s">
        <v>526</v>
      </c>
      <c r="D156" s="4"/>
      <c r="E156" s="4"/>
      <c r="F156" s="4"/>
      <c r="G156" s="4"/>
      <c r="H156" s="4"/>
      <c r="I156" s="5"/>
      <c r="J156" s="4"/>
      <c r="K156" s="4"/>
      <c r="L156" s="4"/>
      <c r="M156" s="4"/>
      <c r="N156" s="1"/>
      <c r="O156" s="4" t="s">
        <v>485</v>
      </c>
      <c r="P156" s="11" t="str">
        <f>IF(ISBLANK(Table3[[#This Row],[Column1]]),"",HYPERLINK(Table3[[#This Row],[Column1]]))</f>
        <v>https://en.wikipedia.org/wiki/Betula_nigra</v>
      </c>
      <c r="Q156" s="9" t="str">
        <f>IF(ISBLANK(Table3[[#This Row],[Column2]]),"",HYPERLINK(Table3[[#This Row],[Column2]]))</f>
        <v>https://plants.usda.gov/core/profile?symbol=BENI</v>
      </c>
      <c r="R156" s="9" t="str">
        <f>IF(ISBLANK(Table3[[#This Row],[Column3]]),"",HYPERLINK(Table3[[#This Row],[Column3]]))</f>
        <v/>
      </c>
      <c r="S156" s="8" t="s">
        <v>527</v>
      </c>
      <c r="T156" s="9" t="s">
        <v>528</v>
      </c>
      <c r="U156" s="9" t="s">
        <v>900</v>
      </c>
    </row>
    <row r="157" spans="1:21" x14ac:dyDescent="0.25">
      <c r="A157" s="1" t="s">
        <v>31</v>
      </c>
      <c r="B157" s="1" t="s">
        <v>80</v>
      </c>
      <c r="C157" s="4" t="s">
        <v>503</v>
      </c>
      <c r="D157" s="4"/>
      <c r="E157" s="4"/>
      <c r="F157" s="4"/>
      <c r="G157" s="4"/>
      <c r="H157" s="4"/>
      <c r="I157" s="5"/>
      <c r="J157" s="4"/>
      <c r="K157" s="4"/>
      <c r="L157" s="4"/>
      <c r="M157" s="4"/>
      <c r="N157" s="1"/>
      <c r="O157" s="4" t="s">
        <v>495</v>
      </c>
      <c r="P157" s="11" t="str">
        <f>IF(ISBLANK(Table3[[#This Row],[Column1]]),"",HYPERLINK(Table3[[#This Row],[Column1]]))</f>
        <v>https://en.wikipedia.org/wiki/Pecan</v>
      </c>
      <c r="Q157" s="9" t="str">
        <f>IF(ISBLANK(Table3[[#This Row],[Column2]]),"",HYPERLINK(Table3[[#This Row],[Column2]]))</f>
        <v/>
      </c>
      <c r="R157" s="9" t="str">
        <f>IF(ISBLANK(Table3[[#This Row],[Column3]]),"",HYPERLINK(Table3[[#This Row],[Column3]]))</f>
        <v/>
      </c>
      <c r="S157" s="8" t="s">
        <v>504</v>
      </c>
      <c r="T157" s="9" t="s">
        <v>900</v>
      </c>
      <c r="U157" s="9" t="s">
        <v>900</v>
      </c>
    </row>
    <row r="158" spans="1:21" x14ac:dyDescent="0.25">
      <c r="A158" s="1" t="s">
        <v>31</v>
      </c>
      <c r="B158" s="1" t="s">
        <v>85</v>
      </c>
      <c r="C158" s="4" t="s">
        <v>479</v>
      </c>
      <c r="D158" s="4"/>
      <c r="E158" s="4"/>
      <c r="F158" s="4"/>
      <c r="G158" s="4"/>
      <c r="H158" s="4"/>
      <c r="I158" s="5"/>
      <c r="J158" s="4"/>
      <c r="K158" s="4"/>
      <c r="L158" s="4"/>
      <c r="M158" s="4"/>
      <c r="N158" s="1"/>
      <c r="O158" s="4"/>
      <c r="P158" s="11" t="str">
        <f>IF(ISBLANK(Table3[[#This Row],[Column1]]),"",HYPERLINK(Table3[[#This Row],[Column1]]))</f>
        <v>https://en.wikipedia.org/wiki/Catalpa_speciosa</v>
      </c>
      <c r="Q158" s="9" t="str">
        <f>IF(ISBLANK(Table3[[#This Row],[Column2]]),"",HYPERLINK(Table3[[#This Row],[Column2]]))</f>
        <v>https://plants.usda.gov/core/profile?symbol=CASP8</v>
      </c>
      <c r="R158" s="9" t="str">
        <f>IF(ISBLANK(Table3[[#This Row],[Column3]]),"",HYPERLINK(Table3[[#This Row],[Column3]]))</f>
        <v/>
      </c>
      <c r="S158" s="8" t="s">
        <v>478</v>
      </c>
      <c r="T158" s="9" t="s">
        <v>477</v>
      </c>
      <c r="U158" s="9" t="s">
        <v>900</v>
      </c>
    </row>
    <row r="159" spans="1:21" x14ac:dyDescent="0.25">
      <c r="A159" s="1" t="s">
        <v>31</v>
      </c>
      <c r="B159" s="4" t="s">
        <v>71</v>
      </c>
      <c r="C159" s="4" t="s">
        <v>23</v>
      </c>
      <c r="D159" s="4"/>
      <c r="E159" s="4" t="s">
        <v>185</v>
      </c>
      <c r="F159" s="4" t="s">
        <v>702</v>
      </c>
      <c r="G159" s="4" t="s">
        <v>569</v>
      </c>
      <c r="H159" s="4" t="s">
        <v>569</v>
      </c>
      <c r="I159" s="5" t="s">
        <v>658</v>
      </c>
      <c r="J159" s="4" t="s">
        <v>659</v>
      </c>
      <c r="K159" s="4" t="s">
        <v>152</v>
      </c>
      <c r="L159" s="4">
        <v>4</v>
      </c>
      <c r="M159" s="4">
        <v>8</v>
      </c>
      <c r="N159" s="1"/>
      <c r="O159" s="4" t="s">
        <v>485</v>
      </c>
      <c r="P159" s="11" t="str">
        <f>IF(ISBLANK(Table3[[#This Row],[Column1]]),"",HYPERLINK(Table3[[#This Row],[Column1]]))</f>
        <v>https://en.wikipedia.org/wiki/Cercis_canadensis</v>
      </c>
      <c r="Q159" s="9" t="str">
        <f>IF(ISBLANK(Table3[[#This Row],[Column2]]),"",HYPERLINK(Table3[[#This Row],[Column2]]))</f>
        <v>https://plants.usda.gov/core/profile?symbol=ceca4</v>
      </c>
      <c r="R159" s="9" t="str">
        <f>IF(ISBLANK(Table3[[#This Row],[Column3]]),"",HYPERLINK(Table3[[#This Row],[Column3]]))</f>
        <v>http://www.missouribotanicalgarden.org/PlantFinder/PlantFinderDetails.aspx?kempercode=h550</v>
      </c>
      <c r="S159" s="8" t="s">
        <v>660</v>
      </c>
      <c r="T159" s="9" t="s">
        <v>661</v>
      </c>
      <c r="U159" s="9" t="s">
        <v>662</v>
      </c>
    </row>
    <row r="160" spans="1:21" x14ac:dyDescent="0.25">
      <c r="A160" s="1" t="s">
        <v>31</v>
      </c>
      <c r="B160" s="4" t="s">
        <v>24</v>
      </c>
      <c r="C160" s="4" t="s">
        <v>25</v>
      </c>
      <c r="D160" s="4"/>
      <c r="E160" s="4" t="s">
        <v>185</v>
      </c>
      <c r="F160" s="4" t="s">
        <v>703</v>
      </c>
      <c r="G160" s="4" t="s">
        <v>670</v>
      </c>
      <c r="H160" s="4" t="s">
        <v>569</v>
      </c>
      <c r="I160" s="5" t="s">
        <v>671</v>
      </c>
      <c r="J160" s="4" t="s">
        <v>585</v>
      </c>
      <c r="K160" s="4" t="s">
        <v>672</v>
      </c>
      <c r="L160" s="4">
        <v>3</v>
      </c>
      <c r="M160" s="4">
        <v>7</v>
      </c>
      <c r="N160" s="1"/>
      <c r="O160" s="4" t="s">
        <v>485</v>
      </c>
      <c r="P160" s="11" t="str">
        <f>IF(ISBLANK(Table3[[#This Row],[Column1]]),"",HYPERLINK(Table3[[#This Row],[Column1]]))</f>
        <v>https://en.wikipedia.org/wiki/Cornus_alternifolia</v>
      </c>
      <c r="Q160" s="9" t="str">
        <f>IF(ISBLANK(Table3[[#This Row],[Column2]]),"",HYPERLINK(Table3[[#This Row],[Column2]]))</f>
        <v>https://plants.usda.gov/core/profile?symbol=coal2</v>
      </c>
      <c r="R160" s="9" t="str">
        <f>IF(ISBLANK(Table3[[#This Row],[Column3]]),"",HYPERLINK(Table3[[#This Row],[Column3]]))</f>
        <v>http://www.missouribotanicalgarden.org/PlantFinder/PlantFinderDetails.aspx?kempercode=b992</v>
      </c>
      <c r="S160" s="8" t="s">
        <v>673</v>
      </c>
      <c r="T160" s="9" t="s">
        <v>674</v>
      </c>
      <c r="U160" s="9" t="s">
        <v>675</v>
      </c>
    </row>
    <row r="161" spans="1:21" x14ac:dyDescent="0.25">
      <c r="A161" s="1" t="s">
        <v>31</v>
      </c>
      <c r="B161" s="4" t="s">
        <v>12</v>
      </c>
      <c r="C161" s="4" t="s">
        <v>521</v>
      </c>
      <c r="D161" s="4"/>
      <c r="E161" s="4" t="s">
        <v>185</v>
      </c>
      <c r="F161" s="4" t="s">
        <v>712</v>
      </c>
      <c r="G161" s="4" t="s">
        <v>670</v>
      </c>
      <c r="H161" s="4" t="s">
        <v>419</v>
      </c>
      <c r="I161" s="5" t="s">
        <v>438</v>
      </c>
      <c r="J161" s="4" t="s">
        <v>585</v>
      </c>
      <c r="K161" s="4" t="s">
        <v>157</v>
      </c>
      <c r="L161" s="4">
        <v>3</v>
      </c>
      <c r="M161" s="4">
        <v>8</v>
      </c>
      <c r="N161" s="1"/>
      <c r="O161" s="4" t="s">
        <v>525</v>
      </c>
      <c r="P161" s="11" t="str">
        <f>IF(ISBLANK(Table3[[#This Row],[Column1]]),"",HYPERLINK(Table3[[#This Row],[Column1]]))</f>
        <v>https://en.wikipedia.org/wiki/Cornus_sericea</v>
      </c>
      <c r="Q161" s="9" t="str">
        <f>IF(ISBLANK(Table3[[#This Row],[Column2]]),"",HYPERLINK(Table3[[#This Row],[Column2]]))</f>
        <v>https://plants.usda.gov/core/profile?symbol=cose16</v>
      </c>
      <c r="R161" s="9" t="str">
        <f>IF(ISBLANK(Table3[[#This Row],[Column3]]),"",HYPERLINK(Table3[[#This Row],[Column3]]))</f>
        <v>http://www.missouribotanicalgarden.org/PlantFinder/PlantFinderDetails.aspx?kempercode=c300</v>
      </c>
      <c r="S161" s="8" t="s">
        <v>523</v>
      </c>
      <c r="T161" s="9" t="s">
        <v>524</v>
      </c>
      <c r="U161" s="9" t="s">
        <v>522</v>
      </c>
    </row>
    <row r="162" spans="1:21" x14ac:dyDescent="0.25">
      <c r="A162" s="1" t="s">
        <v>31</v>
      </c>
      <c r="B162" s="1" t="s">
        <v>78</v>
      </c>
      <c r="C162" s="4" t="s">
        <v>512</v>
      </c>
      <c r="D162" s="4"/>
      <c r="E162" s="4"/>
      <c r="F162" s="4"/>
      <c r="G162" s="4"/>
      <c r="H162" s="4"/>
      <c r="I162" s="5"/>
      <c r="J162" s="4"/>
      <c r="K162" s="4"/>
      <c r="L162" s="4"/>
      <c r="M162" s="4"/>
      <c r="N162" s="1"/>
      <c r="O162" s="4"/>
      <c r="P162" s="11" t="str">
        <f>IF(ISBLANK(Table3[[#This Row],[Column1]]),"",HYPERLINK(Table3[[#This Row],[Column1]]))</f>
        <v>https://en.wikipedia.org/wiki/Diospyros_virginiana</v>
      </c>
      <c r="Q162" s="9" t="str">
        <f>IF(ISBLANK(Table3[[#This Row],[Column2]]),"",HYPERLINK(Table3[[#This Row],[Column2]]))</f>
        <v/>
      </c>
      <c r="R162" s="9" t="str">
        <f>IF(ISBLANK(Table3[[#This Row],[Column3]]),"",HYPERLINK(Table3[[#This Row],[Column3]]))</f>
        <v/>
      </c>
      <c r="S162" s="8" t="s">
        <v>513</v>
      </c>
      <c r="T162" s="9" t="s">
        <v>900</v>
      </c>
      <c r="U162" s="9" t="s">
        <v>900</v>
      </c>
    </row>
    <row r="163" spans="1:21" x14ac:dyDescent="0.25">
      <c r="A163" s="1" t="s">
        <v>31</v>
      </c>
      <c r="B163" s="1" t="s">
        <v>83</v>
      </c>
      <c r="C163" s="4" t="s">
        <v>558</v>
      </c>
      <c r="D163" s="4"/>
      <c r="E163" s="4"/>
      <c r="F163" s="4"/>
      <c r="G163" s="4"/>
      <c r="H163" s="4"/>
      <c r="I163" s="5"/>
      <c r="J163" s="4"/>
      <c r="K163" s="4"/>
      <c r="L163" s="4"/>
      <c r="M163" s="4"/>
      <c r="N163" s="1"/>
      <c r="O163" s="4" t="s">
        <v>485</v>
      </c>
      <c r="P163" s="11" t="str">
        <f>IF(ISBLANK(Table3[[#This Row],[Column1]]),"",HYPERLINK(Table3[[#This Row],[Column1]]))</f>
        <v>https://en.wikipedia.org/wiki/Fagus_grandifolia</v>
      </c>
      <c r="Q163" s="9" t="str">
        <f>IF(ISBLANK(Table3[[#This Row],[Column2]]),"",HYPERLINK(Table3[[#This Row],[Column2]]))</f>
        <v>https://plants.usda.gov/core/profile?symbol=FAGR</v>
      </c>
      <c r="R163" s="9" t="str">
        <f>IF(ISBLANK(Table3[[#This Row],[Column3]]),"",HYPERLINK(Table3[[#This Row],[Column3]]))</f>
        <v>http://www.missouribotanicalgarden.org/PlantFinder/PlantFinderDetails.aspx?kempercode=a865</v>
      </c>
      <c r="S163" s="8" t="s">
        <v>559</v>
      </c>
      <c r="T163" s="9" t="s">
        <v>560</v>
      </c>
      <c r="U163" s="9" t="s">
        <v>561</v>
      </c>
    </row>
    <row r="164" spans="1:21" x14ac:dyDescent="0.25">
      <c r="A164" s="1" t="s">
        <v>31</v>
      </c>
      <c r="B164" s="1" t="s">
        <v>77</v>
      </c>
      <c r="C164" s="4" t="s">
        <v>470</v>
      </c>
      <c r="D164" s="4"/>
      <c r="E164" s="4"/>
      <c r="F164" s="4"/>
      <c r="G164" s="4"/>
      <c r="H164" s="4"/>
      <c r="I164" s="5"/>
      <c r="J164" s="4"/>
      <c r="K164" s="4"/>
      <c r="L164" s="4"/>
      <c r="M164" s="4"/>
      <c r="N164" s="1"/>
      <c r="O164" s="4"/>
      <c r="P164" s="11" t="str">
        <f>IF(ISBLANK(Table3[[#This Row],[Column1]]),"",HYPERLINK(Table3[[#This Row],[Column1]]))</f>
        <v>https://en.wikipedia.org/wiki/Juglans_nigra</v>
      </c>
      <c r="Q164" s="9" t="str">
        <f>IF(ISBLANK(Table3[[#This Row],[Column2]]),"",HYPERLINK(Table3[[#This Row],[Column2]]))</f>
        <v/>
      </c>
      <c r="R164" s="9" t="str">
        <f>IF(ISBLANK(Table3[[#This Row],[Column3]]),"",HYPERLINK(Table3[[#This Row],[Column3]]))</f>
        <v/>
      </c>
      <c r="S164" s="8" t="s">
        <v>471</v>
      </c>
      <c r="T164" s="9" t="s">
        <v>900</v>
      </c>
      <c r="U164" s="9" t="s">
        <v>900</v>
      </c>
    </row>
    <row r="165" spans="1:21" x14ac:dyDescent="0.25">
      <c r="A165" s="1" t="s">
        <v>31</v>
      </c>
      <c r="B165" s="1" t="s">
        <v>81</v>
      </c>
      <c r="C165" s="4" t="s">
        <v>541</v>
      </c>
      <c r="D165" s="4"/>
      <c r="E165" s="4"/>
      <c r="F165" s="4"/>
      <c r="G165" s="4"/>
      <c r="H165" s="4"/>
      <c r="I165" s="5"/>
      <c r="J165" s="4"/>
      <c r="K165" s="4"/>
      <c r="L165" s="4"/>
      <c r="M165" s="4"/>
      <c r="N165" s="1"/>
      <c r="O165" s="4" t="s">
        <v>485</v>
      </c>
      <c r="P165" s="11" t="str">
        <f>IF(ISBLANK(Table3[[#This Row],[Column1]]),"",HYPERLINK(Table3[[#This Row],[Column1]]))</f>
        <v>https://en.wikipedia.org/wiki/Liriodendron_tulipifera</v>
      </c>
      <c r="Q165" s="9" t="str">
        <f>IF(ISBLANK(Table3[[#This Row],[Column2]]),"",HYPERLINK(Table3[[#This Row],[Column2]]))</f>
        <v>https://plants.usda.gov/core/profile?symbol=LITU</v>
      </c>
      <c r="R165" s="9" t="str">
        <f>IF(ISBLANK(Table3[[#This Row],[Column3]]),"",HYPERLINK(Table3[[#This Row],[Column3]]))</f>
        <v>http://www.missouribotanicalgarden.org/PlantFinder/PlantFinderDetails.aspx?kempercode=a878</v>
      </c>
      <c r="S165" s="8" t="s">
        <v>542</v>
      </c>
      <c r="T165" s="9" t="s">
        <v>543</v>
      </c>
      <c r="U165" s="9" t="s">
        <v>544</v>
      </c>
    </row>
    <row r="166" spans="1:21" x14ac:dyDescent="0.25">
      <c r="A166" s="1" t="s">
        <v>31</v>
      </c>
      <c r="B166" s="1" t="s">
        <v>84</v>
      </c>
      <c r="C166" s="4" t="s">
        <v>490</v>
      </c>
      <c r="D166" s="4"/>
      <c r="E166" s="4"/>
      <c r="F166" s="4"/>
      <c r="G166" s="4"/>
      <c r="H166" s="4"/>
      <c r="I166" s="5"/>
      <c r="J166" s="4"/>
      <c r="K166" s="4"/>
      <c r="L166" s="4"/>
      <c r="M166" s="4"/>
      <c r="N166" s="1"/>
      <c r="O166" s="4" t="s">
        <v>485</v>
      </c>
      <c r="P166" s="11" t="str">
        <f>IF(ISBLANK(Table3[[#This Row],[Column1]]),"",HYPERLINK(Table3[[#This Row],[Column1]]))</f>
        <v>https://en.wikipedia.org/wiki/Ostrya_virginiana</v>
      </c>
      <c r="Q166" s="9" t="str">
        <f>IF(ISBLANK(Table3[[#This Row],[Column2]]),"",HYPERLINK(Table3[[#This Row],[Column2]]))</f>
        <v/>
      </c>
      <c r="R166" s="9" t="str">
        <f>IF(ISBLANK(Table3[[#This Row],[Column3]]),"",HYPERLINK(Table3[[#This Row],[Column3]]))</f>
        <v/>
      </c>
      <c r="S166" s="8" t="s">
        <v>491</v>
      </c>
      <c r="T166" s="9" t="s">
        <v>900</v>
      </c>
      <c r="U166" s="9" t="s">
        <v>900</v>
      </c>
    </row>
    <row r="167" spans="1:21" x14ac:dyDescent="0.25">
      <c r="A167" s="1" t="s">
        <v>31</v>
      </c>
      <c r="B167" s="1" t="s">
        <v>76</v>
      </c>
      <c r="C167" s="4" t="s">
        <v>537</v>
      </c>
      <c r="D167" s="4"/>
      <c r="E167" s="4"/>
      <c r="F167" s="4"/>
      <c r="G167" s="4"/>
      <c r="H167" s="4"/>
      <c r="I167" s="5"/>
      <c r="J167" s="4"/>
      <c r="K167" s="4"/>
      <c r="L167" s="4"/>
      <c r="M167" s="4"/>
      <c r="N167" s="1"/>
      <c r="O167" s="4" t="s">
        <v>485</v>
      </c>
      <c r="P167" s="11" t="str">
        <f>IF(ISBLANK(Table3[[#This Row],[Column1]]),"",HYPERLINK(Table3[[#This Row],[Column1]]))</f>
        <v>https://en.wikipedia.org/wiki/Platanus_occidentalis</v>
      </c>
      <c r="Q167" s="9" t="str">
        <f>IF(ISBLANK(Table3[[#This Row],[Column2]]),"",HYPERLINK(Table3[[#This Row],[Column2]]))</f>
        <v>https://plants.usda.gov/core/profile?symbol=ploc</v>
      </c>
      <c r="R167" s="9" t="str">
        <f>IF(ISBLANK(Table3[[#This Row],[Column3]]),"",HYPERLINK(Table3[[#This Row],[Column3]]))</f>
        <v>http://www.missouribotanicalgarden.org/PlantFinder/PlantFinderDetails.aspx?kempercode=a891</v>
      </c>
      <c r="S167" s="8" t="s">
        <v>539</v>
      </c>
      <c r="T167" s="9" t="s">
        <v>538</v>
      </c>
      <c r="U167" s="9" t="s">
        <v>540</v>
      </c>
    </row>
    <row r="168" spans="1:21" x14ac:dyDescent="0.25">
      <c r="A168" s="1" t="s">
        <v>31</v>
      </c>
      <c r="B168" s="4" t="s">
        <v>171</v>
      </c>
      <c r="C168" s="4" t="s">
        <v>172</v>
      </c>
      <c r="D168" s="4"/>
      <c r="E168" s="4" t="s">
        <v>573</v>
      </c>
      <c r="F168" s="4" t="s">
        <v>702</v>
      </c>
      <c r="G168" s="4" t="s">
        <v>705</v>
      </c>
      <c r="H168" s="4" t="s">
        <v>174</v>
      </c>
      <c r="I168" s="5" t="s">
        <v>779</v>
      </c>
      <c r="J168" s="4"/>
      <c r="K168" s="4"/>
      <c r="L168" s="4">
        <v>3</v>
      </c>
      <c r="M168" s="4">
        <v>8</v>
      </c>
      <c r="N168" s="1" t="s">
        <v>173</v>
      </c>
      <c r="O168" s="4" t="s">
        <v>485</v>
      </c>
      <c r="P168" s="11" t="str">
        <f>IF(ISBLANK(Table3[[#This Row],[Column1]]),"",HYPERLINK(Table3[[#This Row],[Column1]]))</f>
        <v>https://en.wikipedia.org/wiki/Quercus_bicolor</v>
      </c>
      <c r="Q168" s="9" t="str">
        <f>IF(ISBLANK(Table3[[#This Row],[Column2]]),"",HYPERLINK(Table3[[#This Row],[Column2]]))</f>
        <v>https://plants.usda.gov/core/profile?symbol=qubi</v>
      </c>
      <c r="R168" s="9" t="str">
        <f>IF(ISBLANK(Table3[[#This Row],[Column3]]),"",HYPERLINK(Table3[[#This Row],[Column3]]))</f>
        <v>http://www.missouribotanicalgarden.org/PlantFinder/PlantFinderDetails.aspx?kempercode=q330</v>
      </c>
      <c r="S168" s="8" t="s">
        <v>780</v>
      </c>
      <c r="T168" s="9" t="s">
        <v>781</v>
      </c>
      <c r="U168" s="9" t="s">
        <v>782</v>
      </c>
    </row>
    <row r="169" spans="1:21" x14ac:dyDescent="0.25">
      <c r="A169" s="1" t="s">
        <v>31</v>
      </c>
      <c r="B169" s="4" t="s">
        <v>26</v>
      </c>
      <c r="C169" s="4" t="s">
        <v>27</v>
      </c>
      <c r="D169" s="4"/>
      <c r="E169" s="4" t="s">
        <v>573</v>
      </c>
      <c r="F169" s="4" t="s">
        <v>574</v>
      </c>
      <c r="G169" s="4" t="s">
        <v>569</v>
      </c>
      <c r="H169" s="4" t="s">
        <v>417</v>
      </c>
      <c r="I169" s="5" t="s">
        <v>783</v>
      </c>
      <c r="J169" s="4"/>
      <c r="K169" s="4"/>
      <c r="L169" s="4">
        <v>3</v>
      </c>
      <c r="M169" s="4">
        <v>8</v>
      </c>
      <c r="N169" s="1"/>
      <c r="O169" s="4" t="s">
        <v>485</v>
      </c>
      <c r="P169" s="11" t="str">
        <f>IF(ISBLANK(Table3[[#This Row],[Column1]]),"",HYPERLINK(Table3[[#This Row],[Column1]]))</f>
        <v>https://en.wikipedia.org/wiki/Quercus_macrocarpa</v>
      </c>
      <c r="Q169" s="9" t="str">
        <f>IF(ISBLANK(Table3[[#This Row],[Column2]]),"",HYPERLINK(Table3[[#This Row],[Column2]]))</f>
        <v>https://plants.usda.gov/core/profile?symbol=qubi</v>
      </c>
      <c r="R169" s="9" t="str">
        <f>IF(ISBLANK(Table3[[#This Row],[Column3]]),"",HYPERLINK(Table3[[#This Row],[Column3]]))</f>
        <v>http://www.missouribotanicalgarden.org/PlantFinder/PlantFinderDetails.aspx?kempercode=a902</v>
      </c>
      <c r="S169" s="8" t="s">
        <v>784</v>
      </c>
      <c r="T169" s="9" t="s">
        <v>781</v>
      </c>
      <c r="U169" s="9" t="s">
        <v>785</v>
      </c>
    </row>
    <row r="170" spans="1:21" x14ac:dyDescent="0.25">
      <c r="A170" s="1" t="s">
        <v>31</v>
      </c>
      <c r="B170" s="4" t="s">
        <v>28</v>
      </c>
      <c r="C170" s="4" t="s">
        <v>29</v>
      </c>
      <c r="D170" s="4"/>
      <c r="E170" s="4" t="s">
        <v>573</v>
      </c>
      <c r="F170" s="4" t="s">
        <v>702</v>
      </c>
      <c r="G170" s="4" t="s">
        <v>705</v>
      </c>
      <c r="H170" s="4" t="s">
        <v>416</v>
      </c>
      <c r="I170" s="5" t="s">
        <v>786</v>
      </c>
      <c r="J170" s="4"/>
      <c r="K170" s="4"/>
      <c r="L170" s="4">
        <v>4</v>
      </c>
      <c r="M170" s="4">
        <v>8</v>
      </c>
      <c r="N170" s="1"/>
      <c r="O170" s="4" t="s">
        <v>485</v>
      </c>
      <c r="P170" s="11" t="str">
        <f>IF(ISBLANK(Table3[[#This Row],[Column1]]),"",HYPERLINK(Table3[[#This Row],[Column1]]))</f>
        <v>https://en.wikipedia.org/wiki/Quercus_palustris</v>
      </c>
      <c r="Q170" s="9" t="str">
        <f>IF(ISBLANK(Table3[[#This Row],[Column2]]),"",HYPERLINK(Table3[[#This Row],[Column2]]))</f>
        <v>https://plants.usda.gov/core/profile?symbol=qupa2</v>
      </c>
      <c r="R170" s="9" t="str">
        <f>IF(ISBLANK(Table3[[#This Row],[Column3]]),"",HYPERLINK(Table3[[#This Row],[Column3]]))</f>
        <v>http://www.missouribotanicalgarden.org/PlantFinder/PlantFinderDetails.aspx?kempercode=a904</v>
      </c>
      <c r="S170" s="8" t="s">
        <v>787</v>
      </c>
      <c r="T170" s="9" t="s">
        <v>788</v>
      </c>
      <c r="U170" s="9" t="s">
        <v>789</v>
      </c>
    </row>
    <row r="171" spans="1:21" x14ac:dyDescent="0.25">
      <c r="A171" s="1" t="s">
        <v>31</v>
      </c>
      <c r="B171" s="1" t="s">
        <v>74</v>
      </c>
      <c r="C171" s="4" t="s">
        <v>548</v>
      </c>
      <c r="D171" s="4"/>
      <c r="E171" s="4"/>
      <c r="F171" s="4"/>
      <c r="G171" s="4"/>
      <c r="H171" s="4"/>
      <c r="I171" s="5"/>
      <c r="J171" s="4"/>
      <c r="K171" s="4"/>
      <c r="L171" s="4"/>
      <c r="M171" s="4"/>
      <c r="N171" s="1"/>
      <c r="O171" s="4"/>
      <c r="P171" s="11" t="str">
        <f>IF(ISBLANK(Table3[[#This Row],[Column1]]),"",HYPERLINK(Table3[[#This Row],[Column1]]))</f>
        <v/>
      </c>
      <c r="Q171" s="9" t="str">
        <f>IF(ISBLANK(Table3[[#This Row],[Column2]]),"",HYPERLINK(Table3[[#This Row],[Column2]]))</f>
        <v/>
      </c>
      <c r="R171" s="9" t="str">
        <f>IF(ISBLANK(Table3[[#This Row],[Column3]]),"",HYPERLINK(Table3[[#This Row],[Column3]]))</f>
        <v/>
      </c>
      <c r="S171" s="8" t="s">
        <v>900</v>
      </c>
      <c r="T171" s="9" t="s">
        <v>900</v>
      </c>
      <c r="U171" s="9" t="s">
        <v>900</v>
      </c>
    </row>
    <row r="172" spans="1:21" x14ac:dyDescent="0.25">
      <c r="A172" s="1" t="s">
        <v>31</v>
      </c>
      <c r="B172" s="1" t="s">
        <v>70</v>
      </c>
      <c r="C172" s="4" t="s">
        <v>529</v>
      </c>
      <c r="D172" s="4"/>
      <c r="E172" s="4"/>
      <c r="F172" s="4"/>
      <c r="G172" s="4"/>
      <c r="H172" s="4"/>
      <c r="I172" s="5"/>
      <c r="J172" s="4"/>
      <c r="K172" s="4"/>
      <c r="L172" s="4"/>
      <c r="M172" s="4"/>
      <c r="N172" s="1"/>
      <c r="O172" s="4" t="s">
        <v>485</v>
      </c>
      <c r="P172" s="11" t="str">
        <f>IF(ISBLANK(Table3[[#This Row],[Column1]]),"",HYPERLINK(Table3[[#This Row],[Column1]]))</f>
        <v>https://en.wikipedia.org/wiki/Sassafras_albidum</v>
      </c>
      <c r="Q172" s="9" t="str">
        <f>IF(ISBLANK(Table3[[#This Row],[Column2]]),"",HYPERLINK(Table3[[#This Row],[Column2]]))</f>
        <v>https://plants.usda.gov/core/profile?symbol=saal5</v>
      </c>
      <c r="R172" s="9" t="str">
        <f>IF(ISBLANK(Table3[[#This Row],[Column3]]),"",HYPERLINK(Table3[[#This Row],[Column3]]))</f>
        <v>http://www.missouribotanicalgarden.org/PlantFinder/PlantFinderDetails.aspx?kempercode=i820</v>
      </c>
      <c r="S172" s="8" t="s">
        <v>530</v>
      </c>
      <c r="T172" s="9" t="s">
        <v>531</v>
      </c>
      <c r="U172" s="9" t="s">
        <v>532</v>
      </c>
    </row>
    <row r="173" spans="1:21" x14ac:dyDescent="0.25">
      <c r="A173" s="1" t="s">
        <v>31</v>
      </c>
      <c r="B173" s="4" t="s">
        <v>73</v>
      </c>
      <c r="C173" s="4" t="s">
        <v>474</v>
      </c>
      <c r="D173" s="4"/>
      <c r="E173" s="4" t="s">
        <v>573</v>
      </c>
      <c r="F173" s="4" t="s">
        <v>574</v>
      </c>
      <c r="G173" s="4" t="s">
        <v>574</v>
      </c>
      <c r="H173" s="4" t="s">
        <v>419</v>
      </c>
      <c r="I173" s="5" t="s">
        <v>786</v>
      </c>
      <c r="J173" s="4"/>
      <c r="K173" s="4"/>
      <c r="L173" s="4">
        <v>4</v>
      </c>
      <c r="M173" s="4">
        <v>9</v>
      </c>
      <c r="N173" s="1"/>
      <c r="O173" s="4" t="s">
        <v>485</v>
      </c>
      <c r="P173" s="11" t="str">
        <f>IF(ISBLANK(Table3[[#This Row],[Column1]]),"",HYPERLINK(Table3[[#This Row],[Column1]]))</f>
        <v>https://en.wikipedia.org/wiki/Taxodium_distichum</v>
      </c>
      <c r="Q173" s="9" t="str">
        <f>IF(ISBLANK(Table3[[#This Row],[Column2]]),"",HYPERLINK(Table3[[#This Row],[Column2]]))</f>
        <v>https://plants.usda.gov/core/profile?symbol=tadi2</v>
      </c>
      <c r="R173" s="9" t="str">
        <f>IF(ISBLANK(Table3[[#This Row],[Column3]]),"",HYPERLINK(Table3[[#This Row],[Column3]]))</f>
        <v>http://www.missouribotanicalgarden.org/PlantFinder/PlantFinderDetails.aspx?kempercode=m510</v>
      </c>
      <c r="S173" s="8" t="s">
        <v>475</v>
      </c>
      <c r="T173" s="9" t="s">
        <v>848</v>
      </c>
      <c r="U173" s="9" t="s">
        <v>849</v>
      </c>
    </row>
    <row r="174" spans="1:21" x14ac:dyDescent="0.25">
      <c r="A174" s="1" t="s">
        <v>31</v>
      </c>
      <c r="B174" s="1" t="s">
        <v>72</v>
      </c>
      <c r="C174" s="4" t="s">
        <v>498</v>
      </c>
      <c r="D174" s="4"/>
      <c r="E174" s="4"/>
      <c r="F174" s="4"/>
      <c r="G174" s="4"/>
      <c r="H174" s="4"/>
      <c r="I174" s="5"/>
      <c r="J174" s="4"/>
      <c r="K174" s="4"/>
      <c r="L174" s="4"/>
      <c r="M174" s="4"/>
      <c r="N174" s="1"/>
      <c r="O174" s="4" t="s">
        <v>485</v>
      </c>
      <c r="P174" s="11" t="str">
        <f>IF(ISBLANK(Table3[[#This Row],[Column1]]),"",HYPERLINK(Table3[[#This Row],[Column1]]))</f>
        <v/>
      </c>
      <c r="Q174" s="9" t="str">
        <f>IF(ISBLANK(Table3[[#This Row],[Column2]]),"",HYPERLINK(Table3[[#This Row],[Column2]]))</f>
        <v>https://plants.usda.gov/core/profile?symbol=TIAM</v>
      </c>
      <c r="R174" s="9" t="str">
        <f>IF(ISBLANK(Table3[[#This Row],[Column3]]),"",HYPERLINK(Table3[[#This Row],[Column3]]))</f>
        <v/>
      </c>
      <c r="S174" s="8" t="s">
        <v>900</v>
      </c>
      <c r="T174" s="9" t="s">
        <v>499</v>
      </c>
      <c r="U174" s="9" t="s">
        <v>900</v>
      </c>
    </row>
    <row r="175" spans="1:21" ht="28.5" x14ac:dyDescent="0.25">
      <c r="A175" s="1"/>
      <c r="B175" s="4" t="s">
        <v>196</v>
      </c>
      <c r="C175" s="4" t="s">
        <v>197</v>
      </c>
      <c r="D175" s="4"/>
      <c r="E175" s="4"/>
      <c r="F175" s="4"/>
      <c r="G175" s="4"/>
      <c r="H175" s="4"/>
      <c r="I175" s="5"/>
      <c r="J175" s="4"/>
      <c r="K175" s="4"/>
      <c r="L175" s="4"/>
      <c r="M175" s="4"/>
      <c r="N175" s="1" t="s">
        <v>198</v>
      </c>
      <c r="O175" s="4"/>
      <c r="P175" s="11" t="str">
        <f>IF(ISBLANK(Table3[[#This Row],[Column1]]),"",HYPERLINK(Table3[[#This Row],[Column1]]))</f>
        <v/>
      </c>
      <c r="Q175" s="9" t="str">
        <f>IF(ISBLANK(Table3[[#This Row],[Column2]]),"",HYPERLINK(Table3[[#This Row],[Column2]]))</f>
        <v/>
      </c>
      <c r="R175" s="9" t="str">
        <f>IF(ISBLANK(Table3[[#This Row],[Column3]]),"",HYPERLINK(Table3[[#This Row],[Column3]]))</f>
        <v/>
      </c>
      <c r="S175" s="8" t="s">
        <v>900</v>
      </c>
      <c r="T175" s="9" t="s">
        <v>900</v>
      </c>
      <c r="U175" s="9" t="s">
        <v>900</v>
      </c>
    </row>
    <row r="176" spans="1:21" x14ac:dyDescent="0.25">
      <c r="A176" s="1"/>
      <c r="B176" s="1" t="s">
        <v>55</v>
      </c>
      <c r="C176" s="4" t="s">
        <v>552</v>
      </c>
      <c r="D176" s="4"/>
      <c r="E176" s="4" t="s">
        <v>60</v>
      </c>
      <c r="F176" s="4"/>
      <c r="G176" s="4"/>
      <c r="H176" s="4"/>
      <c r="I176" s="5"/>
      <c r="J176" s="4"/>
      <c r="K176" s="4"/>
      <c r="L176" s="4"/>
      <c r="M176" s="4"/>
      <c r="N176" s="1"/>
      <c r="O176" s="4"/>
      <c r="P176" s="11" t="str">
        <f>IF(ISBLANK(Table3[[#This Row],[Column1]]),"",HYPERLINK(Table3[[#This Row],[Column1]]))</f>
        <v/>
      </c>
      <c r="Q176" s="9" t="str">
        <f>IF(ISBLANK(Table3[[#This Row],[Column2]]),"",HYPERLINK(Table3[[#This Row],[Column2]]))</f>
        <v/>
      </c>
      <c r="R176" s="9" t="str">
        <f>IF(ISBLANK(Table3[[#This Row],[Column3]]),"",HYPERLINK(Table3[[#This Row],[Column3]]))</f>
        <v/>
      </c>
      <c r="S176" s="8" t="s">
        <v>900</v>
      </c>
      <c r="T176" s="9" t="s">
        <v>900</v>
      </c>
      <c r="U176" s="9" t="s">
        <v>900</v>
      </c>
    </row>
    <row r="177" spans="1:21" x14ac:dyDescent="0.25">
      <c r="A177" s="1"/>
      <c r="B177" s="1" t="s">
        <v>54</v>
      </c>
      <c r="C177" s="4" t="s">
        <v>553</v>
      </c>
      <c r="D177" s="4"/>
      <c r="E177" s="4" t="s">
        <v>60</v>
      </c>
      <c r="F177" s="4"/>
      <c r="G177" s="4"/>
      <c r="H177" s="4"/>
      <c r="I177" s="5"/>
      <c r="J177" s="4"/>
      <c r="K177" s="4"/>
      <c r="L177" s="4"/>
      <c r="M177" s="4"/>
      <c r="N177" s="1"/>
      <c r="O177" s="4"/>
      <c r="P177" s="11" t="str">
        <f>IF(ISBLANK(Table3[[#This Row],[Column1]]),"",HYPERLINK(Table3[[#This Row],[Column1]]))</f>
        <v/>
      </c>
      <c r="Q177" s="9" t="str">
        <f>IF(ISBLANK(Table3[[#This Row],[Column2]]),"",HYPERLINK(Table3[[#This Row],[Column2]]))</f>
        <v/>
      </c>
      <c r="R177" s="9" t="str">
        <f>IF(ISBLANK(Table3[[#This Row],[Column3]]),"",HYPERLINK(Table3[[#This Row],[Column3]]))</f>
        <v/>
      </c>
      <c r="S177" s="8" t="s">
        <v>900</v>
      </c>
      <c r="T177" s="9" t="s">
        <v>900</v>
      </c>
      <c r="U177" s="9" t="s">
        <v>900</v>
      </c>
    </row>
    <row r="178" spans="1:21" x14ac:dyDescent="0.25">
      <c r="A178" s="1"/>
      <c r="B178" s="1" t="s">
        <v>58</v>
      </c>
      <c r="C178" s="4" t="s">
        <v>555</v>
      </c>
      <c r="D178" s="4"/>
      <c r="E178" s="4" t="s">
        <v>60</v>
      </c>
      <c r="F178" s="4"/>
      <c r="G178" s="4"/>
      <c r="H178" s="4"/>
      <c r="I178" s="5"/>
      <c r="J178" s="4"/>
      <c r="K178" s="4"/>
      <c r="L178" s="4"/>
      <c r="M178" s="4"/>
      <c r="N178" s="1"/>
      <c r="O178" s="4"/>
      <c r="P178" s="11" t="str">
        <f>IF(ISBLANK(Table3[[#This Row],[Column1]]),"",HYPERLINK(Table3[[#This Row],[Column1]]))</f>
        <v/>
      </c>
      <c r="Q178" s="9" t="str">
        <f>IF(ISBLANK(Table3[[#This Row],[Column2]]),"",HYPERLINK(Table3[[#This Row],[Column2]]))</f>
        <v/>
      </c>
      <c r="R178" s="9" t="str">
        <f>IF(ISBLANK(Table3[[#This Row],[Column3]]),"",HYPERLINK(Table3[[#This Row],[Column3]]))</f>
        <v/>
      </c>
      <c r="S178" s="8" t="s">
        <v>900</v>
      </c>
      <c r="T178" s="9" t="s">
        <v>900</v>
      </c>
      <c r="U178" s="9" t="s">
        <v>900</v>
      </c>
    </row>
    <row r="179" spans="1:21" ht="42.75" x14ac:dyDescent="0.25">
      <c r="A179" s="1"/>
      <c r="B179" s="4" t="s">
        <v>192</v>
      </c>
      <c r="C179" s="4" t="s">
        <v>457</v>
      </c>
      <c r="D179" s="4" t="s">
        <v>451</v>
      </c>
      <c r="E179" s="4"/>
      <c r="F179" s="4"/>
      <c r="G179" s="4"/>
      <c r="H179" s="4"/>
      <c r="I179" s="5"/>
      <c r="J179" s="4"/>
      <c r="K179" s="4"/>
      <c r="L179" s="4"/>
      <c r="M179" s="4"/>
      <c r="N179" s="1" t="s">
        <v>193</v>
      </c>
      <c r="O179" s="4"/>
      <c r="P179" s="11" t="str">
        <f>IF(ISBLANK(Table3[[#This Row],[Column1]]),"",HYPERLINK(Table3[[#This Row],[Column1]]))</f>
        <v/>
      </c>
      <c r="Q179" s="9" t="str">
        <f>IF(ISBLANK(Table3[[#This Row],[Column2]]),"",HYPERLINK(Table3[[#This Row],[Column2]]))</f>
        <v/>
      </c>
      <c r="R179" s="9" t="str">
        <f>IF(ISBLANK(Table3[[#This Row],[Column3]]),"",HYPERLINK(Table3[[#This Row],[Column3]]))</f>
        <v/>
      </c>
      <c r="S179" s="8" t="s">
        <v>900</v>
      </c>
      <c r="T179" s="9" t="s">
        <v>900</v>
      </c>
      <c r="U179" s="9" t="s">
        <v>900</v>
      </c>
    </row>
    <row r="180" spans="1:21" x14ac:dyDescent="0.25">
      <c r="A180" s="1"/>
      <c r="B180" s="4" t="s">
        <v>175</v>
      </c>
      <c r="C180" s="4" t="s">
        <v>176</v>
      </c>
      <c r="D180" s="4"/>
      <c r="E180" s="4"/>
      <c r="F180" s="4"/>
      <c r="G180" s="4"/>
      <c r="H180" s="4"/>
      <c r="I180" s="5"/>
      <c r="J180" s="4"/>
      <c r="K180" s="4"/>
      <c r="L180" s="4"/>
      <c r="M180" s="4"/>
      <c r="N180" s="1" t="s">
        <v>177</v>
      </c>
      <c r="O180" s="4"/>
      <c r="P180" s="11" t="str">
        <f>IF(ISBLANK(Table3[[#This Row],[Column1]]),"",HYPERLINK(Table3[[#This Row],[Column1]]))</f>
        <v/>
      </c>
      <c r="Q180" s="9" t="str">
        <f>IF(ISBLANK(Table3[[#This Row],[Column2]]),"",HYPERLINK(Table3[[#This Row],[Column2]]))</f>
        <v/>
      </c>
      <c r="R180" s="9" t="str">
        <f>IF(ISBLANK(Table3[[#This Row],[Column3]]),"",HYPERLINK(Table3[[#This Row],[Column3]]))</f>
        <v/>
      </c>
      <c r="S180" s="8" t="s">
        <v>900</v>
      </c>
      <c r="T180" s="9" t="s">
        <v>900</v>
      </c>
      <c r="U180" s="9" t="s">
        <v>900</v>
      </c>
    </row>
    <row r="181" spans="1:21" ht="57" x14ac:dyDescent="0.25">
      <c r="A181" s="1"/>
      <c r="B181" s="4" t="s">
        <v>183</v>
      </c>
      <c r="C181" s="4" t="s">
        <v>455</v>
      </c>
      <c r="D181" s="4" t="s">
        <v>454</v>
      </c>
      <c r="E181" s="4" t="s">
        <v>185</v>
      </c>
      <c r="F181" s="4"/>
      <c r="G181" s="4"/>
      <c r="H181" s="4"/>
      <c r="I181" s="5"/>
      <c r="J181" s="4"/>
      <c r="K181" s="4"/>
      <c r="L181" s="4"/>
      <c r="M181" s="4"/>
      <c r="N181" s="1" t="s">
        <v>184</v>
      </c>
      <c r="O181" s="4"/>
      <c r="P181" s="11" t="str">
        <f>IF(ISBLANK(Table3[[#This Row],[Column1]]),"",HYPERLINK(Table3[[#This Row],[Column1]]))</f>
        <v/>
      </c>
      <c r="Q181" s="9" t="str">
        <f>IF(ISBLANK(Table3[[#This Row],[Column2]]),"",HYPERLINK(Table3[[#This Row],[Column2]]))</f>
        <v/>
      </c>
      <c r="R181" s="9" t="str">
        <f>IF(ISBLANK(Table3[[#This Row],[Column3]]),"",HYPERLINK(Table3[[#This Row],[Column3]]))</f>
        <v/>
      </c>
      <c r="S181" s="8" t="s">
        <v>900</v>
      </c>
      <c r="T181" s="9" t="s">
        <v>900</v>
      </c>
      <c r="U181" s="9" t="s">
        <v>900</v>
      </c>
    </row>
    <row r="182" spans="1:21" x14ac:dyDescent="0.25">
      <c r="A182" s="1"/>
      <c r="B182" s="1" t="s">
        <v>52</v>
      </c>
      <c r="C182" s="4" t="s">
        <v>556</v>
      </c>
      <c r="D182" s="4"/>
      <c r="E182" s="4" t="s">
        <v>60</v>
      </c>
      <c r="F182" s="4"/>
      <c r="G182" s="4"/>
      <c r="H182" s="4"/>
      <c r="I182" s="5"/>
      <c r="J182" s="4"/>
      <c r="K182" s="4"/>
      <c r="L182" s="4"/>
      <c r="M182" s="4"/>
      <c r="N182" s="1"/>
      <c r="O182" s="4"/>
      <c r="P182" s="11" t="str">
        <f>IF(ISBLANK(Table3[[#This Row],[Column1]]),"",HYPERLINK(Table3[[#This Row],[Column1]]))</f>
        <v/>
      </c>
      <c r="Q182" s="9" t="str">
        <f>IF(ISBLANK(Table3[[#This Row],[Column2]]),"",HYPERLINK(Table3[[#This Row],[Column2]]))</f>
        <v/>
      </c>
      <c r="R182" s="9" t="str">
        <f>IF(ISBLANK(Table3[[#This Row],[Column3]]),"",HYPERLINK(Table3[[#This Row],[Column3]]))</f>
        <v/>
      </c>
      <c r="S182" s="8" t="s">
        <v>900</v>
      </c>
      <c r="T182" s="9" t="s">
        <v>900</v>
      </c>
      <c r="U182" s="9" t="s">
        <v>900</v>
      </c>
    </row>
    <row r="183" spans="1:21" ht="71.25" x14ac:dyDescent="0.25">
      <c r="A183" s="1"/>
      <c r="B183" s="4" t="s">
        <v>179</v>
      </c>
      <c r="C183" s="4" t="s">
        <v>178</v>
      </c>
      <c r="D183" s="4"/>
      <c r="E183" s="4"/>
      <c r="F183" s="4"/>
      <c r="G183" s="4"/>
      <c r="H183" s="4"/>
      <c r="I183" s="5"/>
      <c r="J183" s="4"/>
      <c r="K183" s="4"/>
      <c r="L183" s="4"/>
      <c r="M183" s="4"/>
      <c r="N183" s="1" t="s">
        <v>180</v>
      </c>
      <c r="O183" s="4"/>
      <c r="P183" s="11" t="str">
        <f>IF(ISBLANK(Table3[[#This Row],[Column1]]),"",HYPERLINK(Table3[[#This Row],[Column1]]))</f>
        <v/>
      </c>
      <c r="Q183" s="9" t="str">
        <f>IF(ISBLANK(Table3[[#This Row],[Column2]]),"",HYPERLINK(Table3[[#This Row],[Column2]]))</f>
        <v/>
      </c>
      <c r="R183" s="9" t="str">
        <f>IF(ISBLANK(Table3[[#This Row],[Column3]]),"",HYPERLINK(Table3[[#This Row],[Column3]]))</f>
        <v/>
      </c>
      <c r="S183" s="8" t="s">
        <v>900</v>
      </c>
      <c r="T183" s="9" t="s">
        <v>900</v>
      </c>
      <c r="U183" s="9" t="s">
        <v>900</v>
      </c>
    </row>
    <row r="184" spans="1:21" x14ac:dyDescent="0.25">
      <c r="A184" s="1"/>
      <c r="B184" s="1" t="s">
        <v>51</v>
      </c>
      <c r="C184" s="4" t="s">
        <v>557</v>
      </c>
      <c r="D184" s="4"/>
      <c r="E184" s="4" t="s">
        <v>60</v>
      </c>
      <c r="F184" s="4"/>
      <c r="G184" s="4"/>
      <c r="H184" s="4"/>
      <c r="I184" s="5"/>
      <c r="J184" s="4"/>
      <c r="K184" s="4"/>
      <c r="L184" s="4"/>
      <c r="M184" s="4"/>
      <c r="N184" s="1"/>
      <c r="O184" s="4"/>
      <c r="P184" s="11" t="str">
        <f>IF(ISBLANK(Table3[[#This Row],[Column1]]),"",HYPERLINK(Table3[[#This Row],[Column1]]))</f>
        <v/>
      </c>
      <c r="Q184" s="11" t="str">
        <f>IF(ISBLANK(Table3[[#This Row],[Column2]]),"",HYPERLINK(Table3[[#This Row],[Column2]]))</f>
        <v/>
      </c>
      <c r="R184" s="11" t="str">
        <f>IF(ISBLANK(Table3[[#This Row],[Column3]]),"",HYPERLINK(Table3[[#This Row],[Column3]]))</f>
        <v/>
      </c>
      <c r="S184" s="8" t="s">
        <v>900</v>
      </c>
      <c r="T184" s="8" t="s">
        <v>900</v>
      </c>
      <c r="U184" s="8" t="s">
        <v>900</v>
      </c>
    </row>
  </sheetData>
  <printOptions gridLines="1"/>
  <pageMargins left="0.7" right="0.7" top="0.75" bottom="0.75" header="0.3" footer="0.3"/>
  <pageSetup paperSize="5" scale="43" fitToHeight="0" orientation="landscape" r:id="rId1"/>
  <headerFooter>
    <oddHeader>&amp;C&amp;G</oddHead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Web</vt:lpstr>
      <vt:lpstr>Web!Print_Area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Corey</dc:creator>
  <cp:lastModifiedBy>hale.bp</cp:lastModifiedBy>
  <cp:lastPrinted>2018-01-22T20:20:38Z</cp:lastPrinted>
  <dcterms:created xsi:type="dcterms:W3CDTF">2017-10-23T10:49:20Z</dcterms:created>
  <dcterms:modified xsi:type="dcterms:W3CDTF">2018-01-23T20:32:50Z</dcterms:modified>
</cp:coreProperties>
</file>